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300" activeTab="3"/>
  </bookViews>
  <sheets>
    <sheet name="Balance sheet" sheetId="1" r:id="rId1"/>
    <sheet name="Income" sheetId="2" r:id="rId2"/>
    <sheet name="cash flow" sheetId="3" r:id="rId3"/>
    <sheet name="CIE" sheetId="4" r:id="rId4"/>
  </sheets>
  <definedNames/>
  <calcPr fullCalcOnLoad="1"/>
</workbook>
</file>

<file path=xl/sharedStrings.xml><?xml version="1.0" encoding="utf-8"?>
<sst xmlns="http://schemas.openxmlformats.org/spreadsheetml/2006/main" count="143" uniqueCount="107">
  <si>
    <t>MALPAC HOLDINGS BERHAD  (197424-V)</t>
  </si>
  <si>
    <t>CONDENSED CONSOLIDATED BALANCE SHEETS</t>
  </si>
  <si>
    <t>Unaudited</t>
  </si>
  <si>
    <t>Audited</t>
  </si>
  <si>
    <t>RM'000</t>
  </si>
  <si>
    <t>Property, Plant and Equipment</t>
  </si>
  <si>
    <t>Current Assets</t>
  </si>
  <si>
    <t>Current Liabilities</t>
  </si>
  <si>
    <t xml:space="preserve">Net Current Assets </t>
  </si>
  <si>
    <t>Share Capital</t>
  </si>
  <si>
    <t>Reserves</t>
  </si>
  <si>
    <t>Minority Interests</t>
  </si>
  <si>
    <t>Share</t>
  </si>
  <si>
    <t>Retained</t>
  </si>
  <si>
    <t>Capital</t>
  </si>
  <si>
    <t>Profits</t>
  </si>
  <si>
    <t>Total</t>
  </si>
  <si>
    <t>CONDENSED CONSOLIDATED CASH FLOW STATEMENTS</t>
  </si>
  <si>
    <t>ended</t>
  </si>
  <si>
    <t>Interest income</t>
  </si>
  <si>
    <t>Interest expenses</t>
  </si>
  <si>
    <t>Changes in working capital</t>
  </si>
  <si>
    <t>Interest received</t>
  </si>
  <si>
    <t xml:space="preserve">Interest received </t>
  </si>
  <si>
    <t xml:space="preserve">Interest paid </t>
  </si>
  <si>
    <t>CASH AND CASH EQUIVALENTS AT BEGINNING OF YEAR</t>
  </si>
  <si>
    <t>CASH AND CASH EQUIVALENTS AT END OF YEAR</t>
  </si>
  <si>
    <t>Current</t>
  </si>
  <si>
    <t>Qtr Ended</t>
  </si>
  <si>
    <t xml:space="preserve">Revenue </t>
  </si>
  <si>
    <t>Other operating income</t>
  </si>
  <si>
    <t>Administration expenses</t>
  </si>
  <si>
    <t>Other operating expenses</t>
  </si>
  <si>
    <t>Finance costs</t>
  </si>
  <si>
    <t>Minority Interest</t>
  </si>
  <si>
    <t>Dividend received</t>
  </si>
  <si>
    <t xml:space="preserve">Comparative </t>
  </si>
  <si>
    <t>Preceding</t>
  </si>
  <si>
    <t xml:space="preserve">Current </t>
  </si>
  <si>
    <t>Dividend income</t>
  </si>
  <si>
    <t>INDIVIDUAL QUARTER</t>
  </si>
  <si>
    <t>CUMULATIVE QUARTER</t>
  </si>
  <si>
    <t>N/A</t>
  </si>
  <si>
    <t>Net cash used in financing activities</t>
  </si>
  <si>
    <t xml:space="preserve">Share </t>
  </si>
  <si>
    <t>Premium</t>
  </si>
  <si>
    <t>Other Investments</t>
  </si>
  <si>
    <t>CASH FLOWS FROM OPERATING ACTIVITIES</t>
  </si>
  <si>
    <t>Fixed Deposits</t>
  </si>
  <si>
    <t>Net Tangible Assets Per Share  (RM)</t>
  </si>
  <si>
    <t>-Basic</t>
  </si>
  <si>
    <t>-Diluted</t>
  </si>
  <si>
    <t>CONDENSED CONSOLIDATED STATEMENTS OF CHANGES IN EQUITY</t>
  </si>
  <si>
    <t>CASH FLOWS FROM FINANCING ACTIVITIES</t>
  </si>
  <si>
    <t>Other Payables and Accruals</t>
  </si>
  <si>
    <t>Other Capital</t>
  </si>
  <si>
    <t>Reserve</t>
  </si>
  <si>
    <t>CASH FLOWS FROM INVESTING ACTIVITIES</t>
  </si>
  <si>
    <t>CONDENSED CONSOLIDATED INCOME STATEMENTS</t>
  </si>
  <si>
    <t>Cash generated from operations</t>
  </si>
  <si>
    <t>Net cash from operating activities</t>
  </si>
  <si>
    <t>Year Ended</t>
  </si>
  <si>
    <t>31.03.04</t>
  </si>
  <si>
    <t>Profit from operations</t>
  </si>
  <si>
    <t>Profit before tax</t>
  </si>
  <si>
    <t>Tax expense</t>
  </si>
  <si>
    <t>Profit after tax</t>
  </si>
  <si>
    <t>Tax Recoverable</t>
  </si>
  <si>
    <t xml:space="preserve">As At  </t>
  </si>
  <si>
    <t xml:space="preserve">As At </t>
  </si>
  <si>
    <t>Financed by:</t>
  </si>
  <si>
    <t>Landed Properties and Others</t>
  </si>
  <si>
    <t xml:space="preserve">Trade and Other Receivables       </t>
  </si>
  <si>
    <t>Balance as at 1 January 2004</t>
  </si>
  <si>
    <t>(The Condensed Consolidated Statements of Changes in Equity should be read in conjunction with the Notes</t>
  </si>
  <si>
    <t xml:space="preserve"> to this Interim Financial Report)</t>
  </si>
  <si>
    <t>to this Interim Financial Report)</t>
  </si>
  <si>
    <t xml:space="preserve">(The Condensed Consolidated Balance Sheets should be read in conjunction with the Notes </t>
  </si>
  <si>
    <t>(The Condensed Consolidated Income Statements should be read in conjunction with the Notes</t>
  </si>
  <si>
    <t>(The Condensed Consolidated Cash Flow Statements should be read in conjunction with the Notes</t>
  </si>
  <si>
    <t xml:space="preserve">Earning Per Share EPS (sen)          </t>
  </si>
  <si>
    <t>Purchase of quoted investments</t>
  </si>
  <si>
    <t>Adjustments for :-</t>
  </si>
  <si>
    <t>Non-Cash items</t>
  </si>
  <si>
    <t>Net change in current assets</t>
  </si>
  <si>
    <t>Net change in curent liabilities</t>
  </si>
  <si>
    <t>Cash and cash equivalents comprise of:-</t>
  </si>
  <si>
    <t>Fixed deposits</t>
  </si>
  <si>
    <t>31.12.04</t>
  </si>
  <si>
    <t>Shareholders' Equity</t>
  </si>
  <si>
    <t>Net profit for the financial period</t>
  </si>
  <si>
    <t>Cash and bank balances</t>
  </si>
  <si>
    <t>Proceeds from disposal of quoted investments</t>
  </si>
  <si>
    <t>Operating profit before changes in working capital</t>
  </si>
  <si>
    <t>Cash and Bank balances</t>
  </si>
  <si>
    <t>Repayment of bank borrowings</t>
  </si>
  <si>
    <t>FOR THE QUARTER ENDED 31 MARCH 2005</t>
  </si>
  <si>
    <t>31.03.05</t>
  </si>
  <si>
    <t>AS AT 31 MARCH 2005</t>
  </si>
  <si>
    <t>3 months</t>
  </si>
  <si>
    <t>ended 31 March 2005</t>
  </si>
  <si>
    <t>Balance as at 1 January 2005</t>
  </si>
  <si>
    <t>Balance as at 31 March 2005</t>
  </si>
  <si>
    <t>ended 31 March 2004</t>
  </si>
  <si>
    <t>Balance as at 31 March 2004</t>
  </si>
  <si>
    <t>Net cash (used in)/from investing activities</t>
  </si>
  <si>
    <t>NET INCREASE/(DECREASE) IN CASH AND CASH EQUIVALENTS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</si>
</sst>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00"/>
    <numFmt numFmtId="169" formatCode="_(* #,##0.000_);_(* \(#,##0.000\);_(* &quot;-&quot;???_);_(@_)"/>
    <numFmt numFmtId="170" formatCode="_(* #,##0.00_);_(* \(#,##0.00\);_(* &quot;-&quot;???_);_(@_)"/>
  </numFmts>
  <fonts count="16">
    <font>
      <sz val="10"/>
      <name val="Arial"/>
      <family val="0"/>
    </font>
    <font>
      <sz val="10"/>
      <name val="Prestige Elite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Garamond"/>
      <family val="1"/>
    </font>
    <font>
      <sz val="11"/>
      <name val="Times New Roman CE"/>
      <family val="0"/>
    </font>
    <font>
      <b/>
      <sz val="12"/>
      <name val="Garamond"/>
      <family val="1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0"/>
      <name val="Arial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15" applyBorder="1" applyAlignment="1">
      <alignment/>
    </xf>
    <xf numFmtId="164" fontId="0" fillId="0" borderId="0" xfId="15" applyNumberFormat="1" applyAlignment="1">
      <alignment/>
    </xf>
    <xf numFmtId="0" fontId="2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164" fontId="3" fillId="0" borderId="0" xfId="15" applyNumberFormat="1" applyFont="1" applyAlignment="1">
      <alignment/>
    </xf>
    <xf numFmtId="0" fontId="4" fillId="0" borderId="0" xfId="20" applyFont="1" applyAlignment="1">
      <alignment horizontal="left"/>
      <protection/>
    </xf>
    <xf numFmtId="164" fontId="3" fillId="0" borderId="1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164" fontId="3" fillId="0" borderId="0" xfId="20" applyNumberFormat="1" applyFont="1">
      <alignment/>
      <protection/>
    </xf>
    <xf numFmtId="164" fontId="3" fillId="0" borderId="4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0" fontId="4" fillId="0" borderId="0" xfId="20" applyFont="1">
      <alignment/>
      <protection/>
    </xf>
    <xf numFmtId="164" fontId="4" fillId="0" borderId="0" xfId="15" applyNumberFormat="1" applyFont="1" applyAlignment="1">
      <alignment/>
    </xf>
    <xf numFmtId="43" fontId="3" fillId="0" borderId="0" xfId="15" applyNumberFormat="1" applyFont="1" applyAlignment="1">
      <alignment/>
    </xf>
    <xf numFmtId="0" fontId="7" fillId="0" borderId="0" xfId="0" applyFont="1" applyAlignment="1">
      <alignment/>
    </xf>
    <xf numFmtId="0" fontId="6" fillId="0" borderId="0" xfId="20" applyFont="1">
      <alignment/>
      <protection/>
    </xf>
    <xf numFmtId="164" fontId="8" fillId="0" borderId="0" xfId="15" applyNumberFormat="1" applyFont="1" applyAlignment="1">
      <alignment/>
    </xf>
    <xf numFmtId="0" fontId="8" fillId="0" borderId="0" xfId="20" applyFont="1">
      <alignment/>
      <protection/>
    </xf>
    <xf numFmtId="0" fontId="2" fillId="0" borderId="0" xfId="19" applyFont="1" applyAlignment="1">
      <alignment horizontal="left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6" xfId="15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9" fillId="0" borderId="0" xfId="0" applyFont="1" applyAlignment="1">
      <alignment/>
    </xf>
    <xf numFmtId="164" fontId="4" fillId="0" borderId="0" xfId="15" applyNumberFormat="1" applyFont="1" applyAlignment="1">
      <alignment horizontal="center"/>
    </xf>
    <xf numFmtId="164" fontId="3" fillId="0" borderId="7" xfId="15" applyNumberFormat="1" applyFont="1" applyBorder="1" applyAlignment="1">
      <alignment/>
    </xf>
    <xf numFmtId="43" fontId="3" fillId="0" borderId="0" xfId="0" applyNumberFormat="1" applyFont="1" applyAlignment="1">
      <alignment/>
    </xf>
    <xf numFmtId="164" fontId="9" fillId="0" borderId="0" xfId="15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164" fontId="3" fillId="0" borderId="0" xfId="15" applyNumberFormat="1" applyFont="1" applyBorder="1" applyAlignment="1">
      <alignment/>
    </xf>
    <xf numFmtId="43" fontId="3" fillId="0" borderId="6" xfId="15" applyNumberFormat="1" applyFont="1" applyBorder="1" applyAlignment="1">
      <alignment/>
    </xf>
    <xf numFmtId="0" fontId="3" fillId="0" borderId="0" xfId="0" applyFont="1" applyAlignment="1" quotePrefix="1">
      <alignment/>
    </xf>
    <xf numFmtId="43" fontId="3" fillId="0" borderId="0" xfId="15" applyFont="1" applyAlignment="1">
      <alignment/>
    </xf>
    <xf numFmtId="43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65" fontId="10" fillId="0" borderId="0" xfId="15" applyNumberFormat="1" applyFont="1" applyBorder="1" applyAlignment="1">
      <alignment/>
    </xf>
    <xf numFmtId="43" fontId="3" fillId="0" borderId="6" xfId="15" applyFont="1" applyBorder="1" applyAlignment="1">
      <alignment horizontal="right"/>
    </xf>
    <xf numFmtId="164" fontId="3" fillId="0" borderId="0" xfId="15" applyNumberFormat="1" applyFont="1" applyAlignment="1">
      <alignment horizontal="right"/>
    </xf>
    <xf numFmtId="43" fontId="9" fillId="0" borderId="0" xfId="15" applyFont="1" applyAlignment="1">
      <alignment/>
    </xf>
    <xf numFmtId="164" fontId="9" fillId="0" borderId="0" xfId="15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4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0" xfId="20" applyFont="1" applyBorder="1">
      <alignment/>
      <protection/>
    </xf>
    <xf numFmtId="0" fontId="4" fillId="0" borderId="0" xfId="20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20" applyFont="1" applyAlignment="1">
      <alignment horizontal="left"/>
      <protection/>
    </xf>
    <xf numFmtId="0" fontId="13" fillId="0" borderId="0" xfId="20" applyFont="1" applyAlignment="1">
      <alignment horizontal="left"/>
      <protection/>
    </xf>
    <xf numFmtId="164" fontId="4" fillId="0" borderId="0" xfId="15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43" fontId="3" fillId="0" borderId="0" xfId="15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164" fontId="4" fillId="0" borderId="0" xfId="15" applyNumberFormat="1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3" max="3" width="17.57421875" style="0" customWidth="1"/>
    <col min="4" max="4" width="12.140625" style="0" customWidth="1"/>
    <col min="5" max="5" width="10.57421875" style="0" customWidth="1"/>
    <col min="6" max="6" width="13.28125" style="0" customWidth="1"/>
    <col min="7" max="7" width="2.28125" style="0" customWidth="1"/>
    <col min="8" max="8" width="13.140625" style="0" customWidth="1"/>
    <col min="9" max="9" width="2.421875" style="0" customWidth="1"/>
    <col min="10" max="10" width="15.140625" style="0" customWidth="1"/>
    <col min="11" max="11" width="2.7109375" style="0" customWidth="1"/>
  </cols>
  <sheetData>
    <row r="1" spans="1:10" ht="15.75">
      <c r="A1" s="4" t="s">
        <v>0</v>
      </c>
      <c r="B1" s="5"/>
      <c r="C1" s="5"/>
      <c r="D1" s="5"/>
      <c r="E1" s="5"/>
      <c r="F1" s="15"/>
      <c r="G1" s="5"/>
      <c r="H1" s="6"/>
      <c r="J1" s="33"/>
    </row>
    <row r="2" spans="1:10" ht="15">
      <c r="A2" s="7"/>
      <c r="B2" s="5"/>
      <c r="C2" s="5"/>
      <c r="D2" s="5"/>
      <c r="E2" s="5"/>
      <c r="F2" s="6"/>
      <c r="G2" s="5"/>
      <c r="H2" s="6"/>
      <c r="J2" s="33"/>
    </row>
    <row r="3" spans="1:10" ht="15">
      <c r="A3" s="7" t="s">
        <v>1</v>
      </c>
      <c r="B3" s="5"/>
      <c r="C3" s="5"/>
      <c r="D3" s="5"/>
      <c r="E3" s="5"/>
      <c r="F3" s="6"/>
      <c r="G3" s="5"/>
      <c r="H3" s="6"/>
      <c r="J3" s="60"/>
    </row>
    <row r="4" spans="1:10" ht="15">
      <c r="A4" s="7" t="s">
        <v>98</v>
      </c>
      <c r="B4" s="5"/>
      <c r="C4" s="5"/>
      <c r="D4" s="5"/>
      <c r="E4" s="5"/>
      <c r="F4" s="6"/>
      <c r="G4" s="5"/>
      <c r="H4" s="6"/>
      <c r="J4" s="60"/>
    </row>
    <row r="5" spans="2:10" ht="15">
      <c r="B5" s="5"/>
      <c r="C5" s="5"/>
      <c r="D5" s="5"/>
      <c r="E5" s="5"/>
      <c r="F5" s="29" t="s">
        <v>2</v>
      </c>
      <c r="G5" s="56"/>
      <c r="H5" s="29" t="s">
        <v>3</v>
      </c>
      <c r="J5" s="60"/>
    </row>
    <row r="6" spans="1:10" ht="15">
      <c r="A6" s="7"/>
      <c r="B6" s="5"/>
      <c r="C6" s="5"/>
      <c r="D6" s="5"/>
      <c r="E6" s="5"/>
      <c r="F6" s="29" t="s">
        <v>68</v>
      </c>
      <c r="G6" s="56"/>
      <c r="H6" s="29" t="s">
        <v>69</v>
      </c>
      <c r="J6" s="60"/>
    </row>
    <row r="7" spans="1:10" ht="15">
      <c r="A7" s="5"/>
      <c r="B7" s="5"/>
      <c r="C7" s="5"/>
      <c r="D7" s="5"/>
      <c r="E7" s="5"/>
      <c r="F7" s="29" t="s">
        <v>97</v>
      </c>
      <c r="G7" s="56"/>
      <c r="H7" s="29" t="s">
        <v>88</v>
      </c>
      <c r="J7" s="64"/>
    </row>
    <row r="8" spans="1:10" ht="15">
      <c r="A8" s="5"/>
      <c r="B8" s="5"/>
      <c r="C8" s="5"/>
      <c r="D8" s="5"/>
      <c r="E8" s="5"/>
      <c r="F8" s="29" t="s">
        <v>4</v>
      </c>
      <c r="G8" s="56"/>
      <c r="H8" s="29" t="s">
        <v>4</v>
      </c>
      <c r="J8" s="60"/>
    </row>
    <row r="9" spans="1:10" ht="15">
      <c r="A9" s="5"/>
      <c r="B9" s="5"/>
      <c r="C9" s="5"/>
      <c r="D9" s="5"/>
      <c r="E9" s="5"/>
      <c r="F9" s="29"/>
      <c r="G9" s="56"/>
      <c r="H9" s="29"/>
      <c r="J9" s="60"/>
    </row>
    <row r="10" spans="1:10" ht="15">
      <c r="A10" s="14" t="s">
        <v>5</v>
      </c>
      <c r="B10" s="5"/>
      <c r="C10" s="5"/>
      <c r="D10" s="5"/>
      <c r="E10" s="11"/>
      <c r="F10" s="6">
        <v>54</v>
      </c>
      <c r="G10" s="5"/>
      <c r="H10" s="6">
        <v>60</v>
      </c>
      <c r="J10" s="37"/>
    </row>
    <row r="11" spans="1:10" ht="15">
      <c r="A11" s="14"/>
      <c r="B11" s="5"/>
      <c r="C11" s="5"/>
      <c r="D11" s="5"/>
      <c r="E11" s="11"/>
      <c r="F11" s="6"/>
      <c r="G11" s="5"/>
      <c r="H11" s="6"/>
      <c r="J11" s="37"/>
    </row>
    <row r="12" spans="1:10" ht="15">
      <c r="A12" s="14" t="s">
        <v>46</v>
      </c>
      <c r="B12" s="5"/>
      <c r="C12" s="5"/>
      <c r="D12" s="5"/>
      <c r="E12" s="5"/>
      <c r="F12" s="6">
        <v>7078</v>
      </c>
      <c r="G12" s="5"/>
      <c r="H12" s="6">
        <v>7313</v>
      </c>
      <c r="J12" s="37"/>
    </row>
    <row r="13" spans="1:10" ht="15">
      <c r="A13" s="5"/>
      <c r="B13" s="5"/>
      <c r="C13" s="5"/>
      <c r="D13" s="5"/>
      <c r="E13" s="5"/>
      <c r="F13" s="6"/>
      <c r="G13" s="5"/>
      <c r="H13" s="6"/>
      <c r="J13" s="37"/>
    </row>
    <row r="14" spans="1:10" ht="15">
      <c r="A14" s="14" t="s">
        <v>6</v>
      </c>
      <c r="B14" s="5"/>
      <c r="C14" s="5"/>
      <c r="D14" s="5"/>
      <c r="E14" s="5"/>
      <c r="F14" s="6"/>
      <c r="G14" s="5"/>
      <c r="H14" s="6"/>
      <c r="J14" s="37"/>
    </row>
    <row r="15" spans="1:10" ht="15">
      <c r="A15" s="5"/>
      <c r="B15" s="5" t="s">
        <v>71</v>
      </c>
      <c r="C15" s="5"/>
      <c r="D15" s="5"/>
      <c r="E15" s="5"/>
      <c r="F15" s="8">
        <v>105745</v>
      </c>
      <c r="G15" s="55"/>
      <c r="H15" s="8">
        <v>105745</v>
      </c>
      <c r="J15" s="37"/>
    </row>
    <row r="16" spans="1:10" ht="15">
      <c r="A16" s="5"/>
      <c r="B16" s="5" t="s">
        <v>72</v>
      </c>
      <c r="C16" s="5"/>
      <c r="D16" s="5"/>
      <c r="E16" s="5"/>
      <c r="F16" s="9">
        <v>31824</v>
      </c>
      <c r="G16" s="5"/>
      <c r="H16" s="9">
        <v>36911</v>
      </c>
      <c r="J16" s="37"/>
    </row>
    <row r="17" spans="1:10" ht="15">
      <c r="A17" s="5"/>
      <c r="B17" s="5" t="s">
        <v>67</v>
      </c>
      <c r="C17" s="5"/>
      <c r="D17" s="5"/>
      <c r="E17" s="5"/>
      <c r="F17" s="9">
        <v>838</v>
      </c>
      <c r="G17" s="5"/>
      <c r="H17" s="9">
        <v>820</v>
      </c>
      <c r="J17" s="37"/>
    </row>
    <row r="18" spans="1:10" ht="15">
      <c r="A18" s="5"/>
      <c r="B18" s="5" t="s">
        <v>48</v>
      </c>
      <c r="C18" s="5"/>
      <c r="D18" s="5"/>
      <c r="E18" s="5"/>
      <c r="F18" s="9">
        <v>11750</v>
      </c>
      <c r="G18" s="5"/>
      <c r="H18" s="9">
        <v>4916</v>
      </c>
      <c r="J18" s="37"/>
    </row>
    <row r="19" spans="1:10" ht="15">
      <c r="A19" s="5"/>
      <c r="B19" s="5" t="s">
        <v>94</v>
      </c>
      <c r="C19" s="5"/>
      <c r="D19" s="5"/>
      <c r="E19" s="5"/>
      <c r="F19" s="9">
        <v>553</v>
      </c>
      <c r="G19" s="5"/>
      <c r="H19" s="9">
        <v>252</v>
      </c>
      <c r="J19" s="37"/>
    </row>
    <row r="20" spans="1:10" ht="15">
      <c r="A20" s="5"/>
      <c r="B20" s="5"/>
      <c r="C20" s="5"/>
      <c r="D20" s="5"/>
      <c r="E20" s="5"/>
      <c r="F20" s="9"/>
      <c r="G20" s="5"/>
      <c r="H20" s="9"/>
      <c r="J20" s="37"/>
    </row>
    <row r="21" spans="1:10" ht="15">
      <c r="A21" s="5"/>
      <c r="B21" s="5"/>
      <c r="C21" s="5"/>
      <c r="D21" s="5"/>
      <c r="E21" s="5"/>
      <c r="F21" s="10">
        <f>SUM(F15:F19)</f>
        <v>150710</v>
      </c>
      <c r="G21" s="5"/>
      <c r="H21" s="10">
        <f>SUM(H15:H19)</f>
        <v>148644</v>
      </c>
      <c r="J21" s="37"/>
    </row>
    <row r="22" spans="1:10" ht="15">
      <c r="A22" s="5"/>
      <c r="B22" s="5"/>
      <c r="C22" s="5"/>
      <c r="D22" s="5"/>
      <c r="E22" s="5"/>
      <c r="F22" s="9"/>
      <c r="G22" s="5"/>
      <c r="H22" s="9"/>
      <c r="J22" s="37"/>
    </row>
    <row r="23" spans="1:10" ht="15">
      <c r="A23" s="14" t="s">
        <v>7</v>
      </c>
      <c r="B23" s="5"/>
      <c r="C23" s="5"/>
      <c r="D23" s="5"/>
      <c r="E23" s="5"/>
      <c r="F23" s="9"/>
      <c r="G23" s="5"/>
      <c r="H23" s="9"/>
      <c r="J23" s="37"/>
    </row>
    <row r="24" spans="1:10" ht="15">
      <c r="A24" s="5"/>
      <c r="B24" s="5" t="s">
        <v>54</v>
      </c>
      <c r="C24" s="5"/>
      <c r="D24" s="5"/>
      <c r="E24" s="5"/>
      <c r="F24" s="9">
        <v>6330</v>
      </c>
      <c r="G24" s="5"/>
      <c r="H24" s="9">
        <v>6370</v>
      </c>
      <c r="J24" s="37"/>
    </row>
    <row r="25" spans="1:10" ht="15">
      <c r="A25" s="5"/>
      <c r="B25" s="5"/>
      <c r="C25" s="5"/>
      <c r="D25" s="5"/>
      <c r="E25" s="5"/>
      <c r="F25" s="9"/>
      <c r="G25" s="5"/>
      <c r="H25" s="9"/>
      <c r="J25" s="37"/>
    </row>
    <row r="26" spans="1:10" ht="15">
      <c r="A26" s="5"/>
      <c r="B26" s="5"/>
      <c r="C26" s="5"/>
      <c r="D26" s="5"/>
      <c r="E26" s="5"/>
      <c r="F26" s="10">
        <f>SUM(F24:F24)</f>
        <v>6330</v>
      </c>
      <c r="G26" s="5"/>
      <c r="H26" s="10">
        <f>SUM(H24:H24)</f>
        <v>6370</v>
      </c>
      <c r="J26" s="37"/>
    </row>
    <row r="27" spans="1:10" ht="15">
      <c r="A27" s="5"/>
      <c r="B27" s="5"/>
      <c r="C27" s="5"/>
      <c r="D27" s="11"/>
      <c r="E27" s="11"/>
      <c r="F27" s="6"/>
      <c r="G27" s="5"/>
      <c r="H27" s="6"/>
      <c r="J27" s="37"/>
    </row>
    <row r="28" spans="1:10" ht="15">
      <c r="A28" s="14" t="s">
        <v>8</v>
      </c>
      <c r="B28" s="5"/>
      <c r="C28" s="5"/>
      <c r="D28" s="5"/>
      <c r="E28" s="5"/>
      <c r="F28" s="6">
        <f>+F21-F26</f>
        <v>144380</v>
      </c>
      <c r="G28" s="5"/>
      <c r="H28" s="6">
        <f>+H21-H26</f>
        <v>142274</v>
      </c>
      <c r="J28" s="37"/>
    </row>
    <row r="29" spans="1:10" ht="15">
      <c r="A29" s="14"/>
      <c r="B29" s="5"/>
      <c r="C29" s="5"/>
      <c r="D29" s="5"/>
      <c r="E29" s="5"/>
      <c r="F29" s="6"/>
      <c r="G29" s="5"/>
      <c r="H29" s="6"/>
      <c r="J29" s="37"/>
    </row>
    <row r="30" spans="1:10" ht="15.75" thickBot="1">
      <c r="A30" s="5"/>
      <c r="B30" s="5"/>
      <c r="C30" s="5"/>
      <c r="D30" s="5"/>
      <c r="E30" s="5"/>
      <c r="F30" s="12">
        <f>+F10+F12+F28</f>
        <v>151512</v>
      </c>
      <c r="G30" s="5"/>
      <c r="H30" s="12">
        <f>+H10+H12+H28</f>
        <v>149647</v>
      </c>
      <c r="J30" s="37"/>
    </row>
    <row r="31" spans="1:10" ht="15.75" thickTop="1">
      <c r="A31" s="5"/>
      <c r="B31" s="5"/>
      <c r="C31" s="5"/>
      <c r="D31" s="5"/>
      <c r="E31" s="5"/>
      <c r="F31" s="37"/>
      <c r="G31" s="5"/>
      <c r="H31" s="37"/>
      <c r="J31" s="37"/>
    </row>
    <row r="32" spans="1:10" ht="15">
      <c r="A32" s="14" t="s">
        <v>70</v>
      </c>
      <c r="B32" s="5"/>
      <c r="C32" s="5"/>
      <c r="D32" s="5"/>
      <c r="E32" s="5"/>
      <c r="F32" s="37"/>
      <c r="G32" s="5"/>
      <c r="H32" s="37"/>
      <c r="J32" s="37"/>
    </row>
    <row r="33" spans="1:10" ht="15">
      <c r="A33" s="5" t="s">
        <v>9</v>
      </c>
      <c r="B33" s="5"/>
      <c r="C33" s="5"/>
      <c r="D33" s="5"/>
      <c r="E33" s="5"/>
      <c r="F33" s="6">
        <v>75000</v>
      </c>
      <c r="G33" s="5"/>
      <c r="H33" s="6">
        <v>75000</v>
      </c>
      <c r="J33" s="37"/>
    </row>
    <row r="34" spans="1:10" ht="15">
      <c r="A34" s="5"/>
      <c r="B34" s="5"/>
      <c r="C34" s="5"/>
      <c r="D34" s="5"/>
      <c r="E34" s="5"/>
      <c r="F34" s="6"/>
      <c r="G34" s="5"/>
      <c r="H34" s="6"/>
      <c r="J34" s="37"/>
    </row>
    <row r="35" spans="1:10" ht="15">
      <c r="A35" s="5" t="s">
        <v>10</v>
      </c>
      <c r="B35" s="5"/>
      <c r="C35" s="5"/>
      <c r="D35" s="5"/>
      <c r="E35" s="5"/>
      <c r="F35" s="13">
        <v>76357</v>
      </c>
      <c r="G35" s="5"/>
      <c r="H35" s="13">
        <v>74490</v>
      </c>
      <c r="J35" s="37"/>
    </row>
    <row r="36" spans="1:10" ht="15">
      <c r="A36" s="5"/>
      <c r="B36" s="5"/>
      <c r="C36" s="5"/>
      <c r="D36" s="5"/>
      <c r="E36" s="5"/>
      <c r="F36" s="37"/>
      <c r="G36" s="5"/>
      <c r="H36" s="37"/>
      <c r="J36" s="37"/>
    </row>
    <row r="37" spans="1:10" ht="15">
      <c r="A37" s="5" t="s">
        <v>89</v>
      </c>
      <c r="B37" s="5"/>
      <c r="C37" s="5"/>
      <c r="D37" s="5"/>
      <c r="E37" s="5"/>
      <c r="F37" s="37">
        <f>SUM(F33:F35)</f>
        <v>151357</v>
      </c>
      <c r="G37" s="5"/>
      <c r="H37" s="6">
        <f>SUM(H33:H35)</f>
        <v>149490</v>
      </c>
      <c r="J37" s="37"/>
    </row>
    <row r="38" spans="1:10" ht="15">
      <c r="A38" s="5"/>
      <c r="B38" s="5"/>
      <c r="C38" s="5"/>
      <c r="D38" s="5"/>
      <c r="E38" s="5"/>
      <c r="F38" s="37"/>
      <c r="G38" s="5"/>
      <c r="H38" s="6"/>
      <c r="J38" s="37"/>
    </row>
    <row r="39" spans="1:10" ht="15">
      <c r="A39" s="5" t="s">
        <v>11</v>
      </c>
      <c r="B39" s="5"/>
      <c r="C39" s="5"/>
      <c r="D39" s="5"/>
      <c r="E39" s="5"/>
      <c r="F39" s="6">
        <v>155</v>
      </c>
      <c r="G39" s="5"/>
      <c r="H39" s="6">
        <v>157</v>
      </c>
      <c r="J39" s="37"/>
    </row>
    <row r="40" spans="1:10" ht="15">
      <c r="A40" s="5"/>
      <c r="B40" s="5"/>
      <c r="C40" s="5"/>
      <c r="D40" s="5"/>
      <c r="E40" s="5"/>
      <c r="F40" s="6"/>
      <c r="G40" s="5"/>
      <c r="H40" s="6"/>
      <c r="J40" s="37"/>
    </row>
    <row r="41" spans="1:10" ht="15.75" thickBot="1">
      <c r="A41" s="5"/>
      <c r="B41" s="5"/>
      <c r="C41" s="5"/>
      <c r="D41" s="5"/>
      <c r="E41" s="5"/>
      <c r="F41" s="12">
        <f>SUM(F37:F39)</f>
        <v>151512</v>
      </c>
      <c r="G41" s="5"/>
      <c r="H41" s="12">
        <f>SUM(H37:H39)</f>
        <v>149647</v>
      </c>
      <c r="J41" s="37"/>
    </row>
    <row r="42" spans="1:10" ht="15" thickTop="1">
      <c r="A42" s="14"/>
      <c r="B42" s="14"/>
      <c r="C42" s="14"/>
      <c r="D42" s="14"/>
      <c r="E42" s="14"/>
      <c r="F42" s="15"/>
      <c r="G42" s="14"/>
      <c r="H42" s="15"/>
      <c r="J42" s="65"/>
    </row>
    <row r="43" spans="1:10" ht="14.25">
      <c r="A43" s="14"/>
      <c r="B43" s="14"/>
      <c r="C43" s="14"/>
      <c r="D43" s="14"/>
      <c r="E43" s="14"/>
      <c r="F43" s="15"/>
      <c r="G43" s="14"/>
      <c r="H43" s="15"/>
      <c r="J43" s="65"/>
    </row>
    <row r="44" spans="1:10" ht="15">
      <c r="A44" s="5" t="s">
        <v>49</v>
      </c>
      <c r="B44" s="5"/>
      <c r="C44" s="5"/>
      <c r="D44" s="5"/>
      <c r="E44" s="5"/>
      <c r="F44" s="16">
        <f>SUM(F37/75000)</f>
        <v>2.0180933333333333</v>
      </c>
      <c r="G44" s="5"/>
      <c r="H44" s="16">
        <f>SUM(H37/75000)</f>
        <v>1.9932</v>
      </c>
      <c r="J44" s="41"/>
    </row>
    <row r="45" spans="1:10" ht="15">
      <c r="A45" s="5"/>
      <c r="B45" s="17"/>
      <c r="C45" s="17"/>
      <c r="D45" s="17"/>
      <c r="E45" s="17"/>
      <c r="F45" s="17"/>
      <c r="G45" s="17"/>
      <c r="H45" s="17"/>
      <c r="J45" s="33"/>
    </row>
    <row r="46" spans="1:10" ht="15">
      <c r="A46" s="58" t="s">
        <v>77</v>
      </c>
      <c r="B46" s="14"/>
      <c r="C46" s="14"/>
      <c r="D46" s="14"/>
      <c r="E46" s="14"/>
      <c r="F46" s="15"/>
      <c r="G46" s="14"/>
      <c r="H46" s="15"/>
      <c r="J46" s="33"/>
    </row>
    <row r="47" spans="1:10" ht="15">
      <c r="A47" s="58" t="s">
        <v>76</v>
      </c>
      <c r="B47" s="14"/>
      <c r="C47" s="14"/>
      <c r="D47" s="14"/>
      <c r="E47" s="14"/>
      <c r="F47" s="15"/>
      <c r="G47" s="14"/>
      <c r="H47" s="15"/>
      <c r="J47" s="33"/>
    </row>
    <row r="48" spans="1:10" ht="14.25">
      <c r="A48" s="14"/>
      <c r="B48" s="14"/>
      <c r="C48" s="14"/>
      <c r="D48" s="14"/>
      <c r="E48" s="14"/>
      <c r="F48" s="15"/>
      <c r="G48" s="14"/>
      <c r="H48" s="15"/>
      <c r="J48" s="33"/>
    </row>
    <row r="49" ht="12.75">
      <c r="J49" s="33"/>
    </row>
    <row r="50" spans="1:10" ht="18.75">
      <c r="A50" s="18"/>
      <c r="B50" s="18"/>
      <c r="C50" s="18"/>
      <c r="D50" s="18"/>
      <c r="E50" s="18"/>
      <c r="F50" s="19"/>
      <c r="G50" s="20"/>
      <c r="H50" s="19"/>
      <c r="J50" s="33"/>
    </row>
    <row r="51" ht="12.75">
      <c r="J51" s="33"/>
    </row>
    <row r="52" ht="12.75">
      <c r="J52" s="33"/>
    </row>
    <row r="53" ht="12.75">
      <c r="J53" s="33"/>
    </row>
    <row r="54" ht="12.75">
      <c r="J54" s="33"/>
    </row>
    <row r="55" ht="12.75">
      <c r="J55" s="33"/>
    </row>
    <row r="56" ht="12.75">
      <c r="J56" s="33"/>
    </row>
    <row r="57" ht="12.75">
      <c r="J57" s="33"/>
    </row>
    <row r="58" ht="12.75">
      <c r="J58" s="33"/>
    </row>
    <row r="59" ht="12.75">
      <c r="J59" s="33"/>
    </row>
    <row r="60" ht="12.75">
      <c r="J60" s="33"/>
    </row>
    <row r="61" ht="12.75">
      <c r="J61" s="33"/>
    </row>
    <row r="62" ht="12.75">
      <c r="J62" s="33"/>
    </row>
    <row r="63" ht="12.75">
      <c r="J63" s="33"/>
    </row>
    <row r="64" ht="12.75">
      <c r="J64" s="33"/>
    </row>
  </sheetData>
  <printOptions/>
  <pageMargins left="1.5" right="0.25" top="1" bottom="0.75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1">
      <selection activeCell="A1" sqref="A1"/>
    </sheetView>
  </sheetViews>
  <sheetFormatPr defaultColWidth="9.140625" defaultRowHeight="12.75"/>
  <cols>
    <col min="2" max="2" width="12.421875" style="0" customWidth="1"/>
    <col min="3" max="3" width="10.8515625" style="0" customWidth="1"/>
    <col min="4" max="4" width="8.7109375" style="0" customWidth="1"/>
    <col min="5" max="5" width="0.71875" style="0" customWidth="1"/>
    <col min="6" max="6" width="10.421875" style="0" customWidth="1"/>
    <col min="7" max="7" width="12.421875" style="0" customWidth="1"/>
    <col min="8" max="8" width="0.9921875" style="0" customWidth="1"/>
    <col min="9" max="9" width="11.57421875" style="0" customWidth="1"/>
    <col min="10" max="10" width="12.00390625" style="0" customWidth="1"/>
    <col min="11" max="11" width="2.421875" style="0" customWidth="1"/>
    <col min="12" max="12" width="11.57421875" style="0" customWidth="1"/>
    <col min="13" max="13" width="13.28125" style="0" customWidth="1"/>
    <col min="14" max="14" width="10.28125" style="0" bestFit="1" customWidth="1"/>
    <col min="17" max="17" width="12.8515625" style="0" bestFit="1" customWidth="1"/>
  </cols>
  <sheetData>
    <row r="1" spans="1:13" ht="15.75">
      <c r="A1" s="21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2.75">
      <c r="A3" s="23" t="s">
        <v>58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2.75">
      <c r="A4" s="23" t="s">
        <v>96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2.75">
      <c r="A5" s="23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2.75">
      <c r="A6" s="23"/>
      <c r="B6" s="28"/>
      <c r="C6" s="28"/>
      <c r="D6" s="28"/>
      <c r="E6" s="28"/>
      <c r="F6" s="67" t="s">
        <v>40</v>
      </c>
      <c r="G6" s="67"/>
      <c r="H6" s="28"/>
      <c r="I6" s="67" t="s">
        <v>41</v>
      </c>
      <c r="J6" s="67"/>
      <c r="K6" s="28"/>
      <c r="L6" s="28"/>
      <c r="M6" s="28"/>
    </row>
    <row r="7" spans="1:14" ht="15">
      <c r="A7" s="22"/>
      <c r="B7" s="22"/>
      <c r="C7" s="22"/>
      <c r="D7" s="22"/>
      <c r="E7" s="22"/>
      <c r="F7" s="35" t="s">
        <v>27</v>
      </c>
      <c r="G7" s="35" t="s">
        <v>36</v>
      </c>
      <c r="H7" s="25"/>
      <c r="I7" s="35" t="s">
        <v>38</v>
      </c>
      <c r="J7" s="35" t="s">
        <v>37</v>
      </c>
      <c r="K7" s="35"/>
      <c r="L7" s="35"/>
      <c r="M7" s="52"/>
      <c r="N7" s="1"/>
    </row>
    <row r="8" spans="1:14" ht="14.25" customHeight="1">
      <c r="A8" s="22"/>
      <c r="B8" s="22"/>
      <c r="C8" s="22"/>
      <c r="D8" s="22"/>
      <c r="E8" s="22"/>
      <c r="F8" s="35" t="s">
        <v>28</v>
      </c>
      <c r="G8" s="35" t="s">
        <v>28</v>
      </c>
      <c r="H8" s="25"/>
      <c r="I8" s="35" t="s">
        <v>61</v>
      </c>
      <c r="J8" s="35" t="s">
        <v>61</v>
      </c>
      <c r="K8" s="35"/>
      <c r="L8" s="35"/>
      <c r="M8" s="52"/>
      <c r="N8" s="1"/>
    </row>
    <row r="9" spans="1:17" ht="15">
      <c r="A9" s="22"/>
      <c r="B9" s="22"/>
      <c r="C9" s="22"/>
      <c r="D9" s="22"/>
      <c r="E9" s="22"/>
      <c r="F9" s="36" t="s">
        <v>97</v>
      </c>
      <c r="G9" s="36" t="s">
        <v>62</v>
      </c>
      <c r="H9" s="25"/>
      <c r="I9" s="36" t="s">
        <v>97</v>
      </c>
      <c r="J9" s="36" t="s">
        <v>62</v>
      </c>
      <c r="K9" s="52"/>
      <c r="L9" s="52"/>
      <c r="M9" s="52"/>
      <c r="N9" s="61"/>
      <c r="O9" s="33"/>
      <c r="P9" s="33"/>
      <c r="Q9" s="33"/>
    </row>
    <row r="10" spans="1:17" ht="15">
      <c r="A10" s="22"/>
      <c r="B10" s="22"/>
      <c r="C10" s="22"/>
      <c r="D10" s="22"/>
      <c r="E10" s="22"/>
      <c r="F10" s="35" t="s">
        <v>4</v>
      </c>
      <c r="G10" s="35" t="s">
        <v>4</v>
      </c>
      <c r="H10" s="22"/>
      <c r="I10" s="35" t="s">
        <v>4</v>
      </c>
      <c r="J10" s="35" t="s">
        <v>4</v>
      </c>
      <c r="K10" s="35"/>
      <c r="L10" s="52"/>
      <c r="M10" s="52"/>
      <c r="N10" s="33"/>
      <c r="O10" s="33"/>
      <c r="P10" s="33"/>
      <c r="Q10" s="33"/>
    </row>
    <row r="11" spans="1:17" ht="15">
      <c r="A11" s="22"/>
      <c r="B11" s="22"/>
      <c r="C11" s="22"/>
      <c r="D11" s="22"/>
      <c r="E11" s="22"/>
      <c r="F11" s="35"/>
      <c r="G11" s="35"/>
      <c r="H11" s="22"/>
      <c r="I11" s="35"/>
      <c r="J11" s="35"/>
      <c r="K11" s="35"/>
      <c r="L11" s="52"/>
      <c r="M11" s="52"/>
      <c r="N11" s="33"/>
      <c r="O11" s="33"/>
      <c r="P11" s="33"/>
      <c r="Q11" s="33"/>
    </row>
    <row r="12" spans="1:17" ht="15">
      <c r="A12" s="22" t="s">
        <v>29</v>
      </c>
      <c r="B12" s="22"/>
      <c r="C12" s="22"/>
      <c r="D12" s="22"/>
      <c r="E12" s="22"/>
      <c r="F12" s="6">
        <v>2575</v>
      </c>
      <c r="G12" s="6">
        <f>+J12-M12</f>
        <v>1502</v>
      </c>
      <c r="H12" s="6"/>
      <c r="I12" s="6">
        <v>2575</v>
      </c>
      <c r="J12" s="6">
        <v>1502</v>
      </c>
      <c r="K12" s="6"/>
      <c r="L12" s="37"/>
      <c r="M12" s="37"/>
      <c r="N12" s="34"/>
      <c r="O12" s="62"/>
      <c r="P12" s="33"/>
      <c r="Q12" s="33"/>
    </row>
    <row r="13" spans="1:17" ht="15">
      <c r="A13" s="22"/>
      <c r="B13" s="22"/>
      <c r="C13" s="22"/>
      <c r="D13" s="22"/>
      <c r="E13" s="22"/>
      <c r="F13" s="6"/>
      <c r="G13" s="6"/>
      <c r="H13" s="6"/>
      <c r="I13" s="6"/>
      <c r="J13" s="6"/>
      <c r="K13" s="6"/>
      <c r="L13" s="37"/>
      <c r="M13" s="37"/>
      <c r="N13" s="34"/>
      <c r="O13" s="33"/>
      <c r="P13" s="33"/>
      <c r="Q13" s="33"/>
    </row>
    <row r="14" spans="1:17" ht="15">
      <c r="A14" s="22" t="s">
        <v>30</v>
      </c>
      <c r="B14" s="22"/>
      <c r="C14" s="22"/>
      <c r="D14" s="22"/>
      <c r="E14" s="31"/>
      <c r="F14" s="37">
        <v>146</v>
      </c>
      <c r="G14" s="37">
        <f>+J14-M14</f>
        <v>932</v>
      </c>
      <c r="H14" s="37"/>
      <c r="I14" s="37">
        <v>146</v>
      </c>
      <c r="J14" s="37">
        <v>932</v>
      </c>
      <c r="K14" s="37"/>
      <c r="L14" s="37"/>
      <c r="M14" s="37"/>
      <c r="N14" s="34"/>
      <c r="O14" s="62"/>
      <c r="P14" s="33"/>
      <c r="Q14" s="33"/>
    </row>
    <row r="15" spans="1:17" ht="15">
      <c r="A15" s="22"/>
      <c r="B15" s="22"/>
      <c r="C15" s="22"/>
      <c r="D15" s="22"/>
      <c r="E15" s="22"/>
      <c r="F15" s="6"/>
      <c r="G15" s="6"/>
      <c r="H15" s="6"/>
      <c r="I15" s="37"/>
      <c r="J15" s="37"/>
      <c r="K15" s="37"/>
      <c r="L15" s="37"/>
      <c r="M15" s="37"/>
      <c r="N15" s="34"/>
      <c r="O15" s="33"/>
      <c r="P15" s="33"/>
      <c r="Q15" s="33"/>
    </row>
    <row r="16" spans="1:17" ht="15">
      <c r="A16" s="22" t="s">
        <v>31</v>
      </c>
      <c r="B16" s="22"/>
      <c r="C16" s="22"/>
      <c r="D16" s="22"/>
      <c r="E16" s="31"/>
      <c r="F16" s="37">
        <v>-435</v>
      </c>
      <c r="G16" s="37">
        <f>+J16-M16</f>
        <v>-457</v>
      </c>
      <c r="H16" s="6"/>
      <c r="I16" s="37">
        <f>-225-210</f>
        <v>-435</v>
      </c>
      <c r="J16" s="37">
        <v>-457</v>
      </c>
      <c r="K16" s="37"/>
      <c r="L16" s="37"/>
      <c r="M16" s="37"/>
      <c r="N16" s="34"/>
      <c r="O16" s="62"/>
      <c r="P16" s="62"/>
      <c r="Q16" s="33"/>
    </row>
    <row r="17" spans="1:17" ht="15">
      <c r="A17" s="22"/>
      <c r="B17" s="22"/>
      <c r="C17" s="22"/>
      <c r="D17" s="22"/>
      <c r="E17" s="22"/>
      <c r="F17" s="45"/>
      <c r="G17" s="45"/>
      <c r="H17" s="6"/>
      <c r="I17" s="37"/>
      <c r="J17" s="37"/>
      <c r="K17" s="37"/>
      <c r="L17" s="37"/>
      <c r="M17" s="37"/>
      <c r="N17" s="34"/>
      <c r="O17" s="33"/>
      <c r="P17" s="62"/>
      <c r="Q17" s="33"/>
    </row>
    <row r="18" spans="1:17" ht="15">
      <c r="A18" s="22" t="s">
        <v>32</v>
      </c>
      <c r="B18" s="22"/>
      <c r="C18" s="22"/>
      <c r="D18" s="22"/>
      <c r="E18" s="31"/>
      <c r="F18" s="13">
        <v>-421</v>
      </c>
      <c r="G18" s="13">
        <f>+J18-M18</f>
        <v>-435</v>
      </c>
      <c r="H18" s="6"/>
      <c r="I18" s="13">
        <v>-421</v>
      </c>
      <c r="J18" s="13">
        <v>-435</v>
      </c>
      <c r="K18" s="37"/>
      <c r="L18" s="37"/>
      <c r="M18" s="37"/>
      <c r="N18" s="34"/>
      <c r="O18" s="62"/>
      <c r="P18" s="33"/>
      <c r="Q18" s="2"/>
    </row>
    <row r="19" spans="1:17" ht="15">
      <c r="A19" s="22"/>
      <c r="B19" s="22"/>
      <c r="C19" s="22"/>
      <c r="D19" s="22"/>
      <c r="E19" s="22"/>
      <c r="F19" s="6"/>
      <c r="G19" s="6"/>
      <c r="H19" s="6"/>
      <c r="I19" s="37"/>
      <c r="J19" s="37"/>
      <c r="K19" s="37"/>
      <c r="L19" s="37"/>
      <c r="M19" s="37"/>
      <c r="N19" s="34"/>
      <c r="O19" s="33"/>
      <c r="P19" s="33"/>
      <c r="Q19" s="33"/>
    </row>
    <row r="20" spans="1:17" ht="15">
      <c r="A20" s="24" t="s">
        <v>63</v>
      </c>
      <c r="B20" s="22"/>
      <c r="C20" s="22"/>
      <c r="D20" s="22"/>
      <c r="E20" s="22"/>
      <c r="F20" s="6">
        <f>SUM(F12:F18)</f>
        <v>1865</v>
      </c>
      <c r="G20" s="6">
        <f>SUM(G12:G18)</f>
        <v>1542</v>
      </c>
      <c r="H20" s="6"/>
      <c r="I20" s="6">
        <f>SUM(I12:I18)</f>
        <v>1865</v>
      </c>
      <c r="J20" s="6">
        <f>SUM(J12:J18)</f>
        <v>1542</v>
      </c>
      <c r="K20" s="37"/>
      <c r="L20" s="37"/>
      <c r="M20" s="37"/>
      <c r="N20" s="34"/>
      <c r="O20" s="33"/>
      <c r="P20" s="33"/>
      <c r="Q20" s="33"/>
    </row>
    <row r="21" spans="1:17" ht="15">
      <c r="A21" s="22"/>
      <c r="B21" s="22"/>
      <c r="C21" s="22"/>
      <c r="D21" s="22"/>
      <c r="E21" s="22"/>
      <c r="F21" s="6"/>
      <c r="G21" s="6"/>
      <c r="H21" s="6"/>
      <c r="I21" s="6"/>
      <c r="J21" s="6"/>
      <c r="K21" s="37"/>
      <c r="L21" s="37"/>
      <c r="M21" s="37"/>
      <c r="N21" s="34"/>
      <c r="O21" s="33"/>
      <c r="P21" s="33"/>
      <c r="Q21" s="33"/>
    </row>
    <row r="22" spans="1:17" ht="15">
      <c r="A22" s="22" t="s">
        <v>33</v>
      </c>
      <c r="B22" s="22"/>
      <c r="C22" s="22"/>
      <c r="D22" s="22"/>
      <c r="E22" s="22"/>
      <c r="F22" s="13">
        <f>+I22-L22</f>
        <v>0</v>
      </c>
      <c r="G22" s="13">
        <f>+J22-M22</f>
        <v>-6</v>
      </c>
      <c r="H22" s="6"/>
      <c r="I22" s="13">
        <v>0</v>
      </c>
      <c r="J22" s="13">
        <v>-6</v>
      </c>
      <c r="K22" s="37"/>
      <c r="L22" s="37"/>
      <c r="M22" s="37"/>
      <c r="N22" s="34"/>
      <c r="O22" s="62"/>
      <c r="P22" s="33"/>
      <c r="Q22" s="33"/>
    </row>
    <row r="23" spans="1:17" ht="15">
      <c r="A23" s="22"/>
      <c r="B23" s="22"/>
      <c r="C23" s="22"/>
      <c r="D23" s="22"/>
      <c r="E23" s="22"/>
      <c r="F23" s="37"/>
      <c r="G23" s="37"/>
      <c r="H23" s="6"/>
      <c r="I23" s="37"/>
      <c r="J23" s="37"/>
      <c r="K23" s="37"/>
      <c r="L23" s="37"/>
      <c r="M23" s="37"/>
      <c r="N23" s="34"/>
      <c r="O23" s="33"/>
      <c r="P23" s="33"/>
      <c r="Q23" s="33"/>
    </row>
    <row r="24" spans="1:17" ht="15">
      <c r="A24" s="24" t="s">
        <v>64</v>
      </c>
      <c r="B24" s="22"/>
      <c r="C24" s="22"/>
      <c r="D24" s="22"/>
      <c r="E24" s="22"/>
      <c r="F24" s="6">
        <f>SUM(F20:F22)</f>
        <v>1865</v>
      </c>
      <c r="G24" s="6">
        <f>SUM(G20:G22)</f>
        <v>1536</v>
      </c>
      <c r="H24" s="6"/>
      <c r="I24" s="6">
        <f>SUM(I20:I22)</f>
        <v>1865</v>
      </c>
      <c r="J24" s="6">
        <f>SUM(J20:J22)</f>
        <v>1536</v>
      </c>
      <c r="K24" s="37"/>
      <c r="L24" s="37"/>
      <c r="M24" s="37"/>
      <c r="N24" s="34"/>
      <c r="O24" s="33"/>
      <c r="P24" s="33"/>
      <c r="Q24" s="33"/>
    </row>
    <row r="25" spans="1:17" ht="15">
      <c r="A25" s="22"/>
      <c r="B25" s="22"/>
      <c r="C25" s="22"/>
      <c r="D25" s="22"/>
      <c r="E25" s="22"/>
      <c r="F25" s="6"/>
      <c r="G25" s="6"/>
      <c r="H25" s="6"/>
      <c r="I25" s="6"/>
      <c r="J25" s="6"/>
      <c r="K25" s="37"/>
      <c r="L25" s="37"/>
      <c r="M25" s="37"/>
      <c r="N25" s="34"/>
      <c r="O25" s="33"/>
      <c r="P25" s="33"/>
      <c r="Q25" s="33"/>
    </row>
    <row r="26" spans="1:17" ht="15">
      <c r="A26" s="22" t="s">
        <v>65</v>
      </c>
      <c r="B26" s="22"/>
      <c r="C26" s="22"/>
      <c r="D26" s="22"/>
      <c r="E26" s="22"/>
      <c r="F26" s="13">
        <f>+I26-L26</f>
        <v>0</v>
      </c>
      <c r="G26" s="13">
        <f>+J26-M26</f>
        <v>0</v>
      </c>
      <c r="H26" s="6"/>
      <c r="I26" s="13">
        <v>0</v>
      </c>
      <c r="J26" s="13">
        <v>0</v>
      </c>
      <c r="K26" s="37"/>
      <c r="L26" s="37"/>
      <c r="M26" s="37"/>
      <c r="N26" s="34"/>
      <c r="O26" s="62"/>
      <c r="P26" s="33"/>
      <c r="Q26" s="33"/>
    </row>
    <row r="27" spans="1:17" ht="15">
      <c r="A27" s="22"/>
      <c r="B27" s="22"/>
      <c r="C27" s="22"/>
      <c r="D27" s="22"/>
      <c r="E27" s="22"/>
      <c r="F27" s="6"/>
      <c r="G27" s="6"/>
      <c r="H27" s="6"/>
      <c r="I27" s="6"/>
      <c r="J27" s="6"/>
      <c r="K27" s="37"/>
      <c r="L27" s="37"/>
      <c r="M27" s="37"/>
      <c r="N27" s="34"/>
      <c r="O27" s="33"/>
      <c r="P27" s="33"/>
      <c r="Q27" s="33"/>
    </row>
    <row r="28" spans="1:17" ht="15">
      <c r="A28" s="24" t="s">
        <v>66</v>
      </c>
      <c r="B28" s="22"/>
      <c r="C28" s="22"/>
      <c r="D28" s="22"/>
      <c r="E28" s="22"/>
      <c r="F28" s="6">
        <f>SUM(F24:F26)</f>
        <v>1865</v>
      </c>
      <c r="G28" s="6">
        <f>SUM(G24:G26)</f>
        <v>1536</v>
      </c>
      <c r="H28" s="6"/>
      <c r="I28" s="6">
        <f>SUM(I24:I26)</f>
        <v>1865</v>
      </c>
      <c r="J28" s="6">
        <f>SUM(J24:J26)</f>
        <v>1536</v>
      </c>
      <c r="K28" s="37"/>
      <c r="L28" s="37"/>
      <c r="M28" s="37"/>
      <c r="N28" s="34"/>
      <c r="O28" s="33"/>
      <c r="P28" s="33"/>
      <c r="Q28" s="33"/>
    </row>
    <row r="29" spans="1:17" ht="15">
      <c r="A29" s="22"/>
      <c r="B29" s="22"/>
      <c r="C29" s="22"/>
      <c r="D29" s="22"/>
      <c r="E29" s="22"/>
      <c r="F29" s="6"/>
      <c r="G29" s="6"/>
      <c r="H29" s="6"/>
      <c r="I29" s="6"/>
      <c r="J29" s="6"/>
      <c r="K29" s="37"/>
      <c r="L29" s="37"/>
      <c r="M29" s="37"/>
      <c r="N29" s="34"/>
      <c r="O29" s="33"/>
      <c r="P29" s="33"/>
      <c r="Q29" s="33"/>
    </row>
    <row r="30" spans="1:17" ht="15">
      <c r="A30" s="22" t="s">
        <v>34</v>
      </c>
      <c r="B30" s="22"/>
      <c r="C30" s="22"/>
      <c r="D30" s="22"/>
      <c r="E30" s="22"/>
      <c r="F30" s="13">
        <v>2</v>
      </c>
      <c r="G30" s="13">
        <f>+J30-M30</f>
        <v>-80</v>
      </c>
      <c r="H30" s="6"/>
      <c r="I30" s="13">
        <v>2</v>
      </c>
      <c r="J30" s="13">
        <v>-80</v>
      </c>
      <c r="K30" s="37"/>
      <c r="L30" s="37"/>
      <c r="M30" s="37"/>
      <c r="N30" s="34"/>
      <c r="O30" s="62"/>
      <c r="P30" s="33"/>
      <c r="Q30" s="33"/>
    </row>
    <row r="31" spans="1:17" ht="15">
      <c r="A31" s="22"/>
      <c r="B31" s="22"/>
      <c r="C31" s="22"/>
      <c r="D31" s="22"/>
      <c r="E31" s="22"/>
      <c r="F31" s="6"/>
      <c r="G31" s="6"/>
      <c r="H31" s="6"/>
      <c r="I31" s="6"/>
      <c r="J31" s="6"/>
      <c r="K31" s="37"/>
      <c r="L31" s="37"/>
      <c r="M31" s="37"/>
      <c r="N31" s="34"/>
      <c r="O31" s="33"/>
      <c r="P31" s="33"/>
      <c r="Q31" s="33"/>
    </row>
    <row r="32" spans="1:17" ht="15.75" thickBot="1">
      <c r="A32" s="24" t="s">
        <v>90</v>
      </c>
      <c r="B32" s="22"/>
      <c r="C32" s="22"/>
      <c r="D32" s="22"/>
      <c r="E32" s="22"/>
      <c r="F32" s="26">
        <f>SUM(F28:F30)</f>
        <v>1867</v>
      </c>
      <c r="G32" s="26">
        <f>SUM(G28:G30)</f>
        <v>1456</v>
      </c>
      <c r="H32" s="6"/>
      <c r="I32" s="26">
        <f>SUM(I28:I30)</f>
        <v>1867</v>
      </c>
      <c r="J32" s="26">
        <f>SUM(J28:J30)</f>
        <v>1456</v>
      </c>
      <c r="K32" s="37"/>
      <c r="L32" s="37"/>
      <c r="M32" s="37"/>
      <c r="N32" s="34"/>
      <c r="O32" s="33"/>
      <c r="P32" s="33"/>
      <c r="Q32" s="33"/>
    </row>
    <row r="33" spans="1:17" ht="15.75" thickTop="1">
      <c r="A33" s="22"/>
      <c r="B33" s="22"/>
      <c r="C33" s="22"/>
      <c r="D33" s="22"/>
      <c r="E33" s="22"/>
      <c r="F33" s="6"/>
      <c r="G33" s="6"/>
      <c r="H33" s="6"/>
      <c r="I33" s="6"/>
      <c r="J33" s="6"/>
      <c r="K33" s="37"/>
      <c r="L33" s="37"/>
      <c r="M33" s="37"/>
      <c r="N33" s="34"/>
      <c r="O33" s="33"/>
      <c r="P33" s="33"/>
      <c r="Q33" s="33"/>
    </row>
    <row r="34" spans="1:17" ht="15.75" thickBot="1">
      <c r="A34" s="22" t="s">
        <v>80</v>
      </c>
      <c r="B34" s="17"/>
      <c r="C34" s="22"/>
      <c r="D34" s="39" t="s">
        <v>50</v>
      </c>
      <c r="E34" s="22"/>
      <c r="F34" s="38">
        <f>F32/75000*100</f>
        <v>2.489333333333333</v>
      </c>
      <c r="G34" s="38">
        <f>G32/75000*100</f>
        <v>1.9413333333333334</v>
      </c>
      <c r="H34" s="6"/>
      <c r="I34" s="38">
        <f>I32/75000*100</f>
        <v>2.489333333333333</v>
      </c>
      <c r="J34" s="38">
        <f>J32/75000*100</f>
        <v>1.9413333333333334</v>
      </c>
      <c r="K34" s="41"/>
      <c r="L34" s="41"/>
      <c r="M34" s="41"/>
      <c r="N34" s="34"/>
      <c r="O34" s="33"/>
      <c r="P34" s="33"/>
      <c r="Q34" s="33"/>
    </row>
    <row r="35" spans="1:17" ht="16.5" thickBot="1" thickTop="1">
      <c r="A35" s="22"/>
      <c r="B35" s="17"/>
      <c r="C35" s="39"/>
      <c r="D35" s="39" t="s">
        <v>51</v>
      </c>
      <c r="E35" s="22"/>
      <c r="F35" s="46" t="s">
        <v>42</v>
      </c>
      <c r="G35" s="46" t="s">
        <v>42</v>
      </c>
      <c r="H35" s="47"/>
      <c r="I35" s="46" t="s">
        <v>42</v>
      </c>
      <c r="J35" s="46" t="s">
        <v>42</v>
      </c>
      <c r="K35" s="42"/>
      <c r="L35" s="63"/>
      <c r="M35" s="63"/>
      <c r="N35" s="34"/>
      <c r="O35" s="33"/>
      <c r="P35" s="33"/>
      <c r="Q35" s="33"/>
    </row>
    <row r="36" spans="1:17" ht="15.75" thickTop="1">
      <c r="A36" s="22"/>
      <c r="B36" s="22"/>
      <c r="C36" s="22"/>
      <c r="D36" s="22"/>
      <c r="E36" s="6"/>
      <c r="F36" s="6"/>
      <c r="G36" s="6"/>
      <c r="H36" s="6"/>
      <c r="I36" s="6"/>
      <c r="J36" s="6"/>
      <c r="K36" s="37"/>
      <c r="L36" s="37"/>
      <c r="M36" s="37"/>
      <c r="N36" s="34"/>
      <c r="O36" s="33"/>
      <c r="P36" s="33"/>
      <c r="Q36" s="33"/>
    </row>
    <row r="37" spans="1:17" ht="15">
      <c r="A37" s="22"/>
      <c r="B37" s="22"/>
      <c r="C37" s="22"/>
      <c r="D37" s="22"/>
      <c r="E37" s="6"/>
      <c r="F37" s="6"/>
      <c r="G37" s="6"/>
      <c r="H37" s="6"/>
      <c r="I37" s="6"/>
      <c r="J37" s="6"/>
      <c r="K37" s="37"/>
      <c r="L37" s="37"/>
      <c r="M37" s="37"/>
      <c r="N37" s="34"/>
      <c r="O37" s="33"/>
      <c r="P37" s="33"/>
      <c r="Q37" s="33"/>
    </row>
    <row r="38" spans="1:17" ht="15">
      <c r="A38" s="5"/>
      <c r="B38" s="22"/>
      <c r="C38" s="22"/>
      <c r="D38" s="22"/>
      <c r="E38" s="22"/>
      <c r="F38" s="22"/>
      <c r="G38" s="27"/>
      <c r="H38" s="22"/>
      <c r="I38" s="22"/>
      <c r="J38" s="22"/>
      <c r="K38" s="43"/>
      <c r="L38" s="43"/>
      <c r="M38" s="43"/>
      <c r="N38" s="34"/>
      <c r="O38" s="33"/>
      <c r="P38" s="33"/>
      <c r="Q38" s="33"/>
    </row>
    <row r="39" spans="1:17" ht="15">
      <c r="A39" s="5"/>
      <c r="B39" s="22"/>
      <c r="C39" s="22"/>
      <c r="D39" s="22"/>
      <c r="E39" s="22"/>
      <c r="F39" s="22"/>
      <c r="G39" s="22"/>
      <c r="H39" s="22"/>
      <c r="I39" s="22"/>
      <c r="J39" s="22"/>
      <c r="K39" s="43"/>
      <c r="L39" s="43"/>
      <c r="M39" s="43"/>
      <c r="N39" s="34"/>
      <c r="O39" s="33"/>
      <c r="P39" s="33"/>
      <c r="Q39" s="33"/>
    </row>
    <row r="40" spans="1:13" ht="15">
      <c r="A40" s="58" t="s">
        <v>78</v>
      </c>
      <c r="B40" s="22"/>
      <c r="C40" s="22"/>
      <c r="D40" s="22"/>
      <c r="E40" s="22"/>
      <c r="F40" s="22"/>
      <c r="G40" s="40"/>
      <c r="H40" s="22"/>
      <c r="I40" s="22"/>
      <c r="J40" s="22"/>
      <c r="K40" s="43"/>
      <c r="L40" s="43"/>
      <c r="M40" s="40"/>
    </row>
    <row r="41" spans="1:13" ht="15">
      <c r="A41" s="58" t="s">
        <v>76</v>
      </c>
      <c r="B41" s="22"/>
      <c r="C41" s="22"/>
      <c r="D41" s="17"/>
      <c r="E41" s="17"/>
      <c r="F41" s="17"/>
      <c r="G41" s="17"/>
      <c r="H41" s="17"/>
      <c r="I41" s="17"/>
      <c r="J41" s="17"/>
      <c r="K41" s="44"/>
      <c r="L41" s="44"/>
      <c r="M41" s="17"/>
    </row>
    <row r="42" spans="1:14" ht="15">
      <c r="A42" s="5"/>
      <c r="B42" s="22"/>
      <c r="C42" s="22"/>
      <c r="D42" s="22"/>
      <c r="E42" s="22"/>
      <c r="F42" s="22"/>
      <c r="G42" s="22"/>
      <c r="H42" s="22"/>
      <c r="I42" s="22"/>
      <c r="J42" s="22"/>
      <c r="K42" s="43"/>
      <c r="L42" s="43"/>
      <c r="M42" s="22"/>
      <c r="N42" s="3"/>
    </row>
    <row r="43" spans="11:12" ht="12.75">
      <c r="K43" s="33"/>
      <c r="L43" s="33"/>
    </row>
  </sheetData>
  <mergeCells count="2">
    <mergeCell ref="F6:G6"/>
    <mergeCell ref="I6:J6"/>
  </mergeCells>
  <printOptions/>
  <pageMargins left="1.3" right="0.75" top="1" bottom="0.75" header="0.5" footer="0.5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.7109375" style="0" customWidth="1"/>
    <col min="3" max="3" width="8.7109375" style="0" customWidth="1"/>
    <col min="6" max="6" width="10.7109375" style="0" customWidth="1"/>
    <col min="7" max="7" width="8.7109375" style="0" customWidth="1"/>
    <col min="8" max="8" width="13.7109375" style="0" customWidth="1"/>
    <col min="9" max="9" width="11.7109375" style="0" customWidth="1"/>
    <col min="10" max="10" width="1.28515625" style="0" customWidth="1"/>
    <col min="11" max="11" width="11.57421875" style="0" customWidth="1"/>
  </cols>
  <sheetData>
    <row r="1" spans="2:11" ht="15.75">
      <c r="B1" s="21" t="s">
        <v>0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ht="12.75"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2:11" ht="15">
      <c r="B3" s="24" t="s">
        <v>17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ht="15">
      <c r="B4" s="24" t="s">
        <v>96</v>
      </c>
      <c r="C4" s="22"/>
      <c r="D4" s="22"/>
      <c r="E4" s="22"/>
      <c r="F4" s="22"/>
      <c r="G4" s="22"/>
      <c r="H4" s="22"/>
      <c r="I4" s="22"/>
      <c r="J4" s="22"/>
      <c r="K4" s="22"/>
    </row>
    <row r="5" spans="3:11" ht="15">
      <c r="C5" s="22"/>
      <c r="D5" s="22"/>
      <c r="E5" s="22"/>
      <c r="F5" s="22"/>
      <c r="G5" s="22"/>
      <c r="H5" s="22"/>
      <c r="I5" s="35" t="s">
        <v>99</v>
      </c>
      <c r="J5" s="35"/>
      <c r="K5" s="35" t="s">
        <v>99</v>
      </c>
    </row>
    <row r="6" spans="2:11" ht="15">
      <c r="B6" s="22"/>
      <c r="C6" s="22"/>
      <c r="D6" s="22"/>
      <c r="E6" s="22"/>
      <c r="F6" s="22"/>
      <c r="G6" s="22"/>
      <c r="H6" s="22"/>
      <c r="I6" s="35" t="s">
        <v>18</v>
      </c>
      <c r="J6" s="35"/>
      <c r="K6" s="35" t="s">
        <v>18</v>
      </c>
    </row>
    <row r="7" spans="2:11" ht="15">
      <c r="B7" s="22"/>
      <c r="C7" s="22"/>
      <c r="D7" s="22"/>
      <c r="E7" s="22"/>
      <c r="F7" s="22"/>
      <c r="G7" s="22"/>
      <c r="H7" s="22"/>
      <c r="I7" s="36" t="s">
        <v>97</v>
      </c>
      <c r="J7" s="36"/>
      <c r="K7" s="36" t="s">
        <v>62</v>
      </c>
    </row>
    <row r="8" spans="3:11" ht="15">
      <c r="C8" s="22"/>
      <c r="D8" s="22"/>
      <c r="E8" s="22"/>
      <c r="F8" s="22"/>
      <c r="G8" s="22"/>
      <c r="H8" s="22"/>
      <c r="I8" s="29" t="s">
        <v>4</v>
      </c>
      <c r="J8" s="29"/>
      <c r="K8" s="29" t="s">
        <v>4</v>
      </c>
    </row>
    <row r="9" spans="2:11" ht="15">
      <c r="B9" s="24" t="s">
        <v>47</v>
      </c>
      <c r="C9" s="22"/>
      <c r="D9" s="22"/>
      <c r="E9" s="22"/>
      <c r="F9" s="22"/>
      <c r="G9" s="22"/>
      <c r="H9" s="22"/>
      <c r="I9" s="29"/>
      <c r="J9" s="29"/>
      <c r="K9" s="29"/>
    </row>
    <row r="10" spans="2:11" ht="15">
      <c r="B10" s="22" t="s">
        <v>64</v>
      </c>
      <c r="C10" s="22"/>
      <c r="D10" s="22"/>
      <c r="E10" s="22"/>
      <c r="F10" s="22"/>
      <c r="G10" s="22"/>
      <c r="H10" s="22"/>
      <c r="I10" s="8">
        <f>+Income!I24</f>
        <v>1865</v>
      </c>
      <c r="J10" s="37"/>
      <c r="K10" s="8">
        <f>+Income!J24</f>
        <v>1536</v>
      </c>
    </row>
    <row r="11" spans="2:11" ht="15">
      <c r="B11" s="22" t="s">
        <v>82</v>
      </c>
      <c r="C11" s="22"/>
      <c r="D11" s="22"/>
      <c r="E11" s="22"/>
      <c r="F11" s="22"/>
      <c r="G11" s="22"/>
      <c r="H11" s="22"/>
      <c r="I11" s="9"/>
      <c r="J11" s="37"/>
      <c r="K11" s="9"/>
    </row>
    <row r="12" spans="2:11" ht="15">
      <c r="B12" s="22"/>
      <c r="C12" s="22" t="s">
        <v>83</v>
      </c>
      <c r="D12" s="22"/>
      <c r="E12" s="22"/>
      <c r="F12" s="22"/>
      <c r="G12" s="22"/>
      <c r="H12" s="22"/>
      <c r="I12" s="9">
        <v>382</v>
      </c>
      <c r="J12" s="37"/>
      <c r="K12" s="9">
        <v>951</v>
      </c>
    </row>
    <row r="13" spans="2:11" ht="15">
      <c r="B13" s="22"/>
      <c r="C13" s="22" t="s">
        <v>39</v>
      </c>
      <c r="D13" s="22"/>
      <c r="E13" s="22"/>
      <c r="F13" s="22"/>
      <c r="G13" s="22"/>
      <c r="H13" s="22"/>
      <c r="I13" s="9">
        <v>-62</v>
      </c>
      <c r="J13" s="37"/>
      <c r="K13" s="9">
        <v>0</v>
      </c>
    </row>
    <row r="14" spans="2:11" ht="15">
      <c r="B14" s="22"/>
      <c r="C14" s="22" t="s">
        <v>19</v>
      </c>
      <c r="D14" s="22"/>
      <c r="E14" s="22"/>
      <c r="F14" s="22"/>
      <c r="G14" s="22"/>
      <c r="H14" s="22"/>
      <c r="I14" s="9">
        <v>-41</v>
      </c>
      <c r="J14" s="37"/>
      <c r="K14" s="9">
        <v>-8</v>
      </c>
    </row>
    <row r="15" spans="2:11" ht="15">
      <c r="B15" s="22"/>
      <c r="C15" s="22" t="s">
        <v>20</v>
      </c>
      <c r="D15" s="22"/>
      <c r="E15" s="22"/>
      <c r="F15" s="22"/>
      <c r="G15" s="22"/>
      <c r="H15" s="22"/>
      <c r="I15" s="9">
        <v>0</v>
      </c>
      <c r="J15" s="37"/>
      <c r="K15" s="9">
        <v>5</v>
      </c>
    </row>
    <row r="16" spans="2:11" ht="15">
      <c r="B16" s="57" t="s">
        <v>93</v>
      </c>
      <c r="C16" s="22"/>
      <c r="D16" s="22"/>
      <c r="E16" s="22"/>
      <c r="F16" s="22"/>
      <c r="G16" s="22"/>
      <c r="H16" s="22"/>
      <c r="I16" s="8">
        <f>SUM(I10:I15)</f>
        <v>2144</v>
      </c>
      <c r="J16" s="37"/>
      <c r="K16" s="8">
        <f>SUM(K10:K15)</f>
        <v>2484</v>
      </c>
    </row>
    <row r="17" spans="2:11" ht="15">
      <c r="B17" s="22"/>
      <c r="C17" s="22"/>
      <c r="D17" s="22"/>
      <c r="E17" s="22"/>
      <c r="F17" s="22"/>
      <c r="G17" s="22"/>
      <c r="H17" s="22"/>
      <c r="I17" s="9"/>
      <c r="J17" s="37"/>
      <c r="K17" s="9"/>
    </row>
    <row r="18" spans="2:11" ht="15">
      <c r="B18" s="22" t="s">
        <v>21</v>
      </c>
      <c r="C18" s="22"/>
      <c r="D18" s="22"/>
      <c r="E18" s="22"/>
      <c r="F18" s="22"/>
      <c r="G18" s="22"/>
      <c r="H18" s="22"/>
      <c r="I18" s="9"/>
      <c r="J18" s="37"/>
      <c r="K18" s="9"/>
    </row>
    <row r="19" spans="2:11" ht="15">
      <c r="B19" s="22"/>
      <c r="C19" s="22" t="s">
        <v>84</v>
      </c>
      <c r="D19" s="22"/>
      <c r="E19" s="22"/>
      <c r="F19" s="22"/>
      <c r="G19" s="22"/>
      <c r="H19" s="22"/>
      <c r="I19" s="9">
        <v>5054</v>
      </c>
      <c r="J19" s="37"/>
      <c r="K19" s="9">
        <v>-1661</v>
      </c>
    </row>
    <row r="20" spans="2:11" ht="15">
      <c r="B20" s="22"/>
      <c r="C20" s="22" t="s">
        <v>85</v>
      </c>
      <c r="D20" s="22"/>
      <c r="E20" s="22"/>
      <c r="F20" s="22"/>
      <c r="G20" s="22"/>
      <c r="H20" s="22"/>
      <c r="I20" s="9">
        <v>-40</v>
      </c>
      <c r="J20" s="37"/>
      <c r="K20" s="9">
        <v>40</v>
      </c>
    </row>
    <row r="21" spans="2:11" ht="15">
      <c r="B21" s="57" t="s">
        <v>59</v>
      </c>
      <c r="C21" s="22"/>
      <c r="D21" s="22"/>
      <c r="E21" s="22"/>
      <c r="F21" s="22"/>
      <c r="G21" s="22"/>
      <c r="H21" s="22"/>
      <c r="I21" s="8">
        <f>SUM(I16:I20)</f>
        <v>7158</v>
      </c>
      <c r="J21" s="37"/>
      <c r="K21" s="8">
        <f>SUM(K16:K20)</f>
        <v>863</v>
      </c>
    </row>
    <row r="22" spans="2:11" ht="15">
      <c r="B22" s="22"/>
      <c r="C22" s="22"/>
      <c r="D22" s="22"/>
      <c r="E22" s="22"/>
      <c r="F22" s="22"/>
      <c r="G22" s="22"/>
      <c r="H22" s="22"/>
      <c r="I22" s="9"/>
      <c r="J22" s="37"/>
      <c r="K22" s="9"/>
    </row>
    <row r="23" spans="2:11" ht="15">
      <c r="B23" s="22"/>
      <c r="C23" s="22" t="s">
        <v>22</v>
      </c>
      <c r="D23" s="22"/>
      <c r="E23" s="22"/>
      <c r="F23" s="22"/>
      <c r="G23" s="22"/>
      <c r="H23" s="27"/>
      <c r="I23" s="30">
        <v>2</v>
      </c>
      <c r="J23" s="37"/>
      <c r="K23" s="30">
        <v>2</v>
      </c>
    </row>
    <row r="24" spans="2:11" ht="15">
      <c r="B24" s="57" t="s">
        <v>60</v>
      </c>
      <c r="C24" s="22"/>
      <c r="D24" s="22"/>
      <c r="E24" s="22"/>
      <c r="F24" s="22"/>
      <c r="G24" s="22"/>
      <c r="H24" s="22"/>
      <c r="I24" s="37">
        <f>SUM(I21:I23)</f>
        <v>7160</v>
      </c>
      <c r="J24" s="37"/>
      <c r="K24" s="37">
        <f>SUM(K21:K23)</f>
        <v>865</v>
      </c>
    </row>
    <row r="25" spans="2:11" ht="15">
      <c r="B25" s="22"/>
      <c r="C25" s="22"/>
      <c r="D25" s="22"/>
      <c r="E25" s="22"/>
      <c r="F25" s="22"/>
      <c r="G25" s="22"/>
      <c r="H25" s="22"/>
      <c r="I25" s="37"/>
      <c r="J25" s="37"/>
      <c r="K25" s="37"/>
    </row>
    <row r="26" spans="2:11" ht="15">
      <c r="B26" s="24" t="s">
        <v>57</v>
      </c>
      <c r="C26" s="22"/>
      <c r="D26" s="22"/>
      <c r="E26" s="22"/>
      <c r="F26" s="22"/>
      <c r="G26" s="22"/>
      <c r="H26" s="22"/>
      <c r="I26" s="13"/>
      <c r="J26" s="37"/>
      <c r="K26" s="13"/>
    </row>
    <row r="27" spans="2:11" ht="15">
      <c r="B27" s="22"/>
      <c r="C27" s="22" t="s">
        <v>23</v>
      </c>
      <c r="D27" s="22"/>
      <c r="E27" s="22"/>
      <c r="F27" s="22"/>
      <c r="G27" s="22"/>
      <c r="H27" s="22"/>
      <c r="I27" s="9">
        <v>39</v>
      </c>
      <c r="J27" s="37"/>
      <c r="K27" s="9">
        <v>6</v>
      </c>
    </row>
    <row r="28" spans="2:11" ht="15">
      <c r="B28" s="22"/>
      <c r="C28" s="22" t="s">
        <v>35</v>
      </c>
      <c r="D28" s="22"/>
      <c r="E28" s="22"/>
      <c r="F28" s="22"/>
      <c r="G28" s="22"/>
      <c r="H28" s="22"/>
      <c r="I28" s="9">
        <v>44</v>
      </c>
      <c r="J28" s="37"/>
      <c r="K28" s="9">
        <v>0</v>
      </c>
    </row>
    <row r="29" spans="2:11" ht="15">
      <c r="B29" s="22"/>
      <c r="C29" s="22" t="s">
        <v>92</v>
      </c>
      <c r="D29" s="22"/>
      <c r="E29" s="22"/>
      <c r="F29" s="22"/>
      <c r="G29" s="22"/>
      <c r="H29" s="22"/>
      <c r="I29" s="9">
        <v>115</v>
      </c>
      <c r="J29" s="37"/>
      <c r="K29" s="9">
        <v>397</v>
      </c>
    </row>
    <row r="30" spans="2:11" ht="15">
      <c r="B30" s="22"/>
      <c r="C30" s="22" t="s">
        <v>81</v>
      </c>
      <c r="D30" s="22"/>
      <c r="E30" s="22"/>
      <c r="F30" s="22"/>
      <c r="G30" s="22"/>
      <c r="H30" s="22"/>
      <c r="I30" s="30">
        <v>-223</v>
      </c>
      <c r="J30" s="37"/>
      <c r="K30" s="30">
        <v>-332</v>
      </c>
    </row>
    <row r="31" spans="2:11" ht="15">
      <c r="B31" s="57" t="s">
        <v>105</v>
      </c>
      <c r="C31" s="22"/>
      <c r="D31" s="22"/>
      <c r="E31" s="22"/>
      <c r="F31" s="22"/>
      <c r="G31" s="22"/>
      <c r="H31" s="22"/>
      <c r="I31" s="37">
        <f>SUM(I27:I30)</f>
        <v>-25</v>
      </c>
      <c r="J31" s="37"/>
      <c r="K31" s="37">
        <f>SUM(K27:K30)</f>
        <v>71</v>
      </c>
    </row>
    <row r="32" spans="2:11" ht="15">
      <c r="B32" s="22"/>
      <c r="C32" s="22"/>
      <c r="D32" s="22"/>
      <c r="E32" s="22"/>
      <c r="F32" s="22"/>
      <c r="G32" s="22"/>
      <c r="H32" s="22"/>
      <c r="I32" s="6"/>
      <c r="J32" s="37"/>
      <c r="K32" s="6"/>
    </row>
    <row r="33" spans="2:11" ht="15">
      <c r="B33" s="24" t="s">
        <v>53</v>
      </c>
      <c r="C33" s="22"/>
      <c r="D33" s="22"/>
      <c r="E33" s="22"/>
      <c r="F33" s="22"/>
      <c r="G33" s="22"/>
      <c r="H33" s="22"/>
      <c r="I33" s="6"/>
      <c r="J33" s="37"/>
      <c r="K33" s="6"/>
    </row>
    <row r="34" spans="2:11" ht="15">
      <c r="B34" s="22"/>
      <c r="C34" s="22" t="s">
        <v>24</v>
      </c>
      <c r="D34" s="22"/>
      <c r="E34" s="22"/>
      <c r="F34" s="22"/>
      <c r="G34" s="22"/>
      <c r="H34" s="22"/>
      <c r="I34" s="8">
        <v>0</v>
      </c>
      <c r="J34" s="37"/>
      <c r="K34" s="8">
        <v>-5</v>
      </c>
    </row>
    <row r="35" spans="2:11" ht="15">
      <c r="B35" s="22"/>
      <c r="C35" s="22" t="s">
        <v>95</v>
      </c>
      <c r="D35" s="22"/>
      <c r="E35" s="22"/>
      <c r="F35" s="22"/>
      <c r="G35" s="22"/>
      <c r="H35" s="22"/>
      <c r="I35" s="30">
        <v>0</v>
      </c>
      <c r="J35" s="37"/>
      <c r="K35" s="30">
        <v>-1500</v>
      </c>
    </row>
    <row r="36" spans="2:11" ht="15">
      <c r="B36" s="57" t="s">
        <v>43</v>
      </c>
      <c r="C36" s="22"/>
      <c r="D36" s="22"/>
      <c r="E36" s="22"/>
      <c r="F36" s="22"/>
      <c r="G36" s="22"/>
      <c r="H36" s="22"/>
      <c r="I36" s="13">
        <f>SUM(I34:I35)</f>
        <v>0</v>
      </c>
      <c r="J36" s="37"/>
      <c r="K36" s="13">
        <f>SUM(K34:K35)</f>
        <v>-1505</v>
      </c>
    </row>
    <row r="37" spans="2:11" ht="15">
      <c r="B37" s="22"/>
      <c r="C37" s="22"/>
      <c r="D37" s="22"/>
      <c r="E37" s="22"/>
      <c r="F37" s="22"/>
      <c r="G37" s="22"/>
      <c r="H37" s="22"/>
      <c r="I37" s="6"/>
      <c r="J37" s="37"/>
      <c r="K37" s="6"/>
    </row>
    <row r="38" spans="2:11" ht="15">
      <c r="B38" s="22" t="s">
        <v>106</v>
      </c>
      <c r="C38" s="22"/>
      <c r="D38" s="22"/>
      <c r="E38" s="22"/>
      <c r="F38" s="22"/>
      <c r="G38" s="22"/>
      <c r="H38" s="22"/>
      <c r="I38" s="6">
        <f>+I24+I31+I36</f>
        <v>7135</v>
      </c>
      <c r="J38" s="37"/>
      <c r="K38" s="6">
        <f>+K24+K31+K36</f>
        <v>-569</v>
      </c>
    </row>
    <row r="39" spans="2:11" ht="15">
      <c r="B39" s="22" t="s">
        <v>25</v>
      </c>
      <c r="C39" s="22"/>
      <c r="D39" s="22"/>
      <c r="E39" s="22"/>
      <c r="F39" s="22"/>
      <c r="G39" s="22"/>
      <c r="H39" s="22"/>
      <c r="I39" s="6">
        <v>5168</v>
      </c>
      <c r="J39" s="37"/>
      <c r="K39" s="6">
        <v>2316</v>
      </c>
    </row>
    <row r="40" spans="2:11" ht="15.75" thickBot="1">
      <c r="B40" s="22" t="s">
        <v>26</v>
      </c>
      <c r="C40" s="22"/>
      <c r="D40" s="22"/>
      <c r="E40" s="22"/>
      <c r="F40" s="22"/>
      <c r="G40" s="22"/>
      <c r="H40" s="22"/>
      <c r="I40" s="12">
        <f>+I38+I39</f>
        <v>12303</v>
      </c>
      <c r="J40" s="37"/>
      <c r="K40" s="12">
        <f>+K38+K39</f>
        <v>1747</v>
      </c>
    </row>
    <row r="41" spans="2:11" ht="15.75" thickTop="1">
      <c r="B41" s="22"/>
      <c r="C41" s="22"/>
      <c r="D41" s="22"/>
      <c r="E41" s="22"/>
      <c r="F41" s="22"/>
      <c r="G41" s="22"/>
      <c r="H41" s="27"/>
      <c r="I41" s="6"/>
      <c r="J41" s="37"/>
      <c r="K41" s="6"/>
    </row>
    <row r="42" spans="2:11" ht="15.75">
      <c r="B42" s="66" t="s">
        <v>86</v>
      </c>
      <c r="C42" s="22"/>
      <c r="D42" s="22"/>
      <c r="E42" s="22"/>
      <c r="F42" s="22"/>
      <c r="G42" s="22"/>
      <c r="H42" s="27"/>
      <c r="I42" s="6"/>
      <c r="J42" s="37"/>
      <c r="K42" s="6"/>
    </row>
    <row r="43" spans="3:11" ht="15">
      <c r="C43" s="22" t="s">
        <v>91</v>
      </c>
      <c r="D43" s="22"/>
      <c r="E43" s="22"/>
      <c r="F43" s="22"/>
      <c r="G43" s="22"/>
      <c r="H43" s="22"/>
      <c r="I43" s="8">
        <v>553</v>
      </c>
      <c r="J43" s="37"/>
      <c r="K43" s="8">
        <v>369</v>
      </c>
    </row>
    <row r="44" spans="3:11" ht="15">
      <c r="C44" s="22" t="s">
        <v>87</v>
      </c>
      <c r="D44" s="22"/>
      <c r="E44" s="22"/>
      <c r="F44" s="22"/>
      <c r="G44" s="22"/>
      <c r="H44" s="22"/>
      <c r="I44" s="9">
        <v>11750</v>
      </c>
      <c r="J44" s="37"/>
      <c r="K44" s="9">
        <v>1378</v>
      </c>
    </row>
    <row r="45" spans="2:11" ht="15.75" thickBot="1">
      <c r="B45" s="22"/>
      <c r="C45" s="22"/>
      <c r="D45" s="22"/>
      <c r="E45" s="22"/>
      <c r="F45" s="22"/>
      <c r="G45" s="22"/>
      <c r="H45" s="22"/>
      <c r="I45" s="12">
        <f>SUM(I43:I44)</f>
        <v>12303</v>
      </c>
      <c r="J45" s="37"/>
      <c r="K45" s="12">
        <f>SUM(K43:K44)</f>
        <v>1747</v>
      </c>
    </row>
    <row r="46" spans="2:11" ht="15.75" thickTop="1">
      <c r="B46" s="22"/>
      <c r="C46" s="22"/>
      <c r="D46" s="22"/>
      <c r="E46" s="22"/>
      <c r="F46" s="22"/>
      <c r="G46" s="22"/>
      <c r="H46" s="22"/>
      <c r="I46" s="6"/>
      <c r="J46" s="37"/>
      <c r="K46" s="6"/>
    </row>
    <row r="47" spans="2:11" ht="15">
      <c r="B47" s="58" t="s">
        <v>79</v>
      </c>
      <c r="C47" s="28"/>
      <c r="D47" s="28"/>
      <c r="E47" s="28"/>
      <c r="F47" s="28"/>
      <c r="G47" s="28"/>
      <c r="H47" s="28"/>
      <c r="I47" s="32"/>
      <c r="J47" s="49"/>
      <c r="K47" s="32"/>
    </row>
    <row r="48" spans="2:11" ht="15">
      <c r="B48" s="58" t="s">
        <v>76</v>
      </c>
      <c r="C48" s="28"/>
      <c r="D48" s="28"/>
      <c r="E48" s="28"/>
      <c r="F48" s="28"/>
      <c r="G48" s="28"/>
      <c r="H48" s="28"/>
      <c r="I48" s="32"/>
      <c r="J48" s="49"/>
      <c r="K48" s="32"/>
    </row>
    <row r="49" spans="2:11" ht="12.75">
      <c r="B49" s="28"/>
      <c r="C49" s="28"/>
      <c r="D49" s="28"/>
      <c r="E49" s="28"/>
      <c r="F49" s="28"/>
      <c r="G49" s="28"/>
      <c r="H49" s="28"/>
      <c r="I49" s="32"/>
      <c r="J49" s="49"/>
      <c r="K49" s="32"/>
    </row>
    <row r="50" spans="2:8" ht="12.75">
      <c r="B50" s="28"/>
      <c r="C50" s="28"/>
      <c r="D50" s="28"/>
      <c r="E50" s="28"/>
      <c r="F50" s="28"/>
      <c r="G50" s="28"/>
      <c r="H50" s="28"/>
    </row>
    <row r="51" spans="2:11" ht="15">
      <c r="B51" s="43"/>
      <c r="C51" s="43"/>
      <c r="D51" s="43"/>
      <c r="E51" s="43"/>
      <c r="F51" s="43"/>
      <c r="G51" s="22"/>
      <c r="H51" s="22"/>
      <c r="I51" s="32"/>
      <c r="J51" s="32"/>
      <c r="K51" s="3"/>
    </row>
    <row r="52" spans="2:11" ht="15">
      <c r="B52" s="43"/>
      <c r="C52" s="43"/>
      <c r="D52" s="43"/>
      <c r="E52" s="43"/>
      <c r="F52" s="43"/>
      <c r="G52" s="22"/>
      <c r="H52" s="22"/>
      <c r="I52" s="32"/>
      <c r="J52" s="32"/>
      <c r="K52" s="3"/>
    </row>
    <row r="53" spans="2:11" ht="15">
      <c r="B53" s="43"/>
      <c r="C53" s="43"/>
      <c r="D53" s="43"/>
      <c r="E53" s="43"/>
      <c r="F53" s="37"/>
      <c r="G53" s="22"/>
      <c r="H53" s="22"/>
      <c r="I53" s="32"/>
      <c r="J53" s="32"/>
      <c r="K53" s="3"/>
    </row>
  </sheetData>
  <printOptions/>
  <pageMargins left="1" right="0.75" top="0.75" bottom="0.25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3"/>
  <sheetViews>
    <sheetView tabSelected="1" workbookViewId="0" topLeftCell="A1">
      <selection activeCell="A1" sqref="A1"/>
    </sheetView>
  </sheetViews>
  <sheetFormatPr defaultColWidth="9.140625" defaultRowHeight="12.75"/>
  <cols>
    <col min="4" max="4" width="5.8515625" style="0" customWidth="1"/>
    <col min="5" max="5" width="10.8515625" style="0" customWidth="1"/>
    <col min="6" max="6" width="10.421875" style="0" customWidth="1"/>
    <col min="7" max="7" width="11.7109375" style="0" customWidth="1"/>
    <col min="8" max="8" width="10.8515625" style="0" customWidth="1"/>
    <col min="9" max="9" width="11.00390625" style="0" customWidth="1"/>
  </cols>
  <sheetData>
    <row r="1" ht="15.75">
      <c r="A1" s="21" t="s">
        <v>0</v>
      </c>
    </row>
    <row r="2" ht="12.75">
      <c r="A2" s="28"/>
    </row>
    <row r="3" ht="14.25">
      <c r="A3" s="24" t="s">
        <v>52</v>
      </c>
    </row>
    <row r="4" ht="14.25">
      <c r="A4" s="24" t="s">
        <v>96</v>
      </c>
    </row>
    <row r="6" spans="1:10" ht="12.75">
      <c r="A6" s="28"/>
      <c r="B6" s="28"/>
      <c r="C6" s="28"/>
      <c r="D6" s="28"/>
      <c r="E6" s="53" t="s">
        <v>12</v>
      </c>
      <c r="F6" s="53" t="s">
        <v>44</v>
      </c>
      <c r="G6" s="53" t="s">
        <v>55</v>
      </c>
      <c r="H6" s="53" t="s">
        <v>13</v>
      </c>
      <c r="I6" s="53"/>
      <c r="J6" s="28"/>
    </row>
    <row r="7" spans="1:10" ht="12.75">
      <c r="A7" s="28"/>
      <c r="B7" s="28"/>
      <c r="C7" s="28"/>
      <c r="D7" s="28"/>
      <c r="E7" s="53" t="s">
        <v>14</v>
      </c>
      <c r="F7" s="53" t="s">
        <v>45</v>
      </c>
      <c r="G7" s="53" t="s">
        <v>56</v>
      </c>
      <c r="H7" s="53" t="s">
        <v>15</v>
      </c>
      <c r="I7" s="53" t="s">
        <v>16</v>
      </c>
      <c r="J7" s="28"/>
    </row>
    <row r="8" spans="1:10" ht="12.75">
      <c r="A8" s="28"/>
      <c r="B8" s="28"/>
      <c r="C8" s="28"/>
      <c r="D8" s="28"/>
      <c r="E8" s="53" t="s">
        <v>4</v>
      </c>
      <c r="F8" s="53" t="s">
        <v>4</v>
      </c>
      <c r="G8" s="53" t="s">
        <v>4</v>
      </c>
      <c r="H8" s="53" t="s">
        <v>4</v>
      </c>
      <c r="I8" s="53" t="s">
        <v>4</v>
      </c>
      <c r="J8" s="28"/>
    </row>
    <row r="9" spans="1:10" ht="12.75">
      <c r="A9" s="23" t="s">
        <v>99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2.75">
      <c r="A10" s="54" t="s">
        <v>100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2.75">
      <c r="A11" s="28"/>
      <c r="B11" s="28"/>
      <c r="C11" s="28"/>
      <c r="D11" s="28"/>
      <c r="E11" s="48"/>
      <c r="F11" s="48"/>
      <c r="G11" s="48"/>
      <c r="H11" s="48"/>
      <c r="I11" s="48"/>
      <c r="J11" s="28"/>
    </row>
    <row r="12" spans="1:10" ht="12.75">
      <c r="A12" s="28" t="s">
        <v>101</v>
      </c>
      <c r="B12" s="28"/>
      <c r="C12" s="28"/>
      <c r="D12" s="28"/>
      <c r="E12" s="32">
        <v>75000</v>
      </c>
      <c r="F12" s="32">
        <v>24367</v>
      </c>
      <c r="G12" s="32">
        <v>23000</v>
      </c>
      <c r="H12" s="32">
        <v>27123</v>
      </c>
      <c r="I12" s="32">
        <f>SUM(E12:H12)</f>
        <v>149490</v>
      </c>
      <c r="J12" s="28"/>
    </row>
    <row r="13" spans="1:10" ht="12.75">
      <c r="A13" s="28"/>
      <c r="B13" s="28"/>
      <c r="C13" s="28"/>
      <c r="D13" s="28"/>
      <c r="E13" s="32"/>
      <c r="F13" s="32"/>
      <c r="G13" s="32"/>
      <c r="H13" s="32"/>
      <c r="I13" s="32"/>
      <c r="J13" s="28"/>
    </row>
    <row r="14" spans="1:10" ht="12.75">
      <c r="A14" s="28" t="s">
        <v>90</v>
      </c>
      <c r="B14" s="28"/>
      <c r="C14" s="28"/>
      <c r="D14" s="28"/>
      <c r="E14" s="32">
        <v>0</v>
      </c>
      <c r="F14" s="32">
        <v>0</v>
      </c>
      <c r="G14" s="32">
        <v>0</v>
      </c>
      <c r="H14" s="32">
        <f>+Income!I32</f>
        <v>1867</v>
      </c>
      <c r="I14" s="32">
        <f>SUM(H14)</f>
        <v>1867</v>
      </c>
      <c r="J14" s="28"/>
    </row>
    <row r="15" spans="1:10" ht="12.75">
      <c r="A15" s="28"/>
      <c r="B15" s="28"/>
      <c r="C15" s="28"/>
      <c r="D15" s="28"/>
      <c r="E15" s="32"/>
      <c r="F15" s="32"/>
      <c r="G15" s="32"/>
      <c r="H15" s="32"/>
      <c r="I15" s="32"/>
      <c r="J15" s="28"/>
    </row>
    <row r="16" spans="1:10" ht="13.5" thickBot="1">
      <c r="A16" s="28" t="s">
        <v>102</v>
      </c>
      <c r="B16" s="28"/>
      <c r="C16" s="28"/>
      <c r="D16" s="28"/>
      <c r="E16" s="51">
        <f>SUM(E12:E15)</f>
        <v>75000</v>
      </c>
      <c r="F16" s="51">
        <f>SUM(F12:F15)</f>
        <v>24367</v>
      </c>
      <c r="G16" s="51">
        <f>SUM(G12:G15)</f>
        <v>23000</v>
      </c>
      <c r="H16" s="51">
        <f>SUM(H12:H14)</f>
        <v>28990</v>
      </c>
      <c r="I16" s="51">
        <f>SUM(I12:I14)</f>
        <v>151357</v>
      </c>
      <c r="J16" s="28"/>
    </row>
    <row r="17" spans="1:10" ht="13.5" thickTop="1">
      <c r="A17" s="28"/>
      <c r="B17" s="28"/>
      <c r="C17" s="28"/>
      <c r="D17" s="28"/>
      <c r="E17" s="32"/>
      <c r="F17" s="32"/>
      <c r="G17" s="32"/>
      <c r="H17" s="32"/>
      <c r="I17" s="32"/>
      <c r="J17" s="28"/>
    </row>
    <row r="18" spans="1:10" ht="12.75">
      <c r="A18" s="28"/>
      <c r="B18" s="28"/>
      <c r="C18" s="28"/>
      <c r="D18" s="28"/>
      <c r="E18" s="32"/>
      <c r="F18" s="32"/>
      <c r="G18" s="32"/>
      <c r="H18" s="32"/>
      <c r="I18" s="32"/>
      <c r="J18" s="28"/>
    </row>
    <row r="19" spans="1:10" ht="12.75">
      <c r="A19" s="28"/>
      <c r="B19" s="28"/>
      <c r="C19" s="28"/>
      <c r="D19" s="28"/>
      <c r="E19" s="32"/>
      <c r="F19" s="32"/>
      <c r="G19" s="32"/>
      <c r="H19" s="32"/>
      <c r="I19" s="32"/>
      <c r="J19" s="28"/>
    </row>
    <row r="20" spans="1:10" ht="12.75">
      <c r="A20" s="23" t="s">
        <v>99</v>
      </c>
      <c r="B20" s="28"/>
      <c r="C20" s="28"/>
      <c r="D20" s="28"/>
      <c r="E20" s="32"/>
      <c r="F20" s="32"/>
      <c r="G20" s="32"/>
      <c r="H20" s="32"/>
      <c r="I20" s="32"/>
      <c r="J20" s="28"/>
    </row>
    <row r="21" spans="1:10" ht="12.75">
      <c r="A21" s="54" t="s">
        <v>103</v>
      </c>
      <c r="B21" s="28"/>
      <c r="C21" s="28"/>
      <c r="D21" s="28"/>
      <c r="E21" s="32"/>
      <c r="F21" s="32"/>
      <c r="G21" s="32"/>
      <c r="H21" s="32"/>
      <c r="I21" s="32"/>
      <c r="J21" s="28"/>
    </row>
    <row r="22" spans="1:10" ht="12.75">
      <c r="A22" s="28"/>
      <c r="B22" s="28"/>
      <c r="C22" s="28"/>
      <c r="D22" s="28"/>
      <c r="E22" s="32"/>
      <c r="F22" s="32"/>
      <c r="G22" s="32"/>
      <c r="H22" s="32"/>
      <c r="I22" s="32"/>
      <c r="J22" s="28"/>
    </row>
    <row r="23" spans="1:10" ht="12.75">
      <c r="A23" s="28" t="s">
        <v>73</v>
      </c>
      <c r="B23" s="28"/>
      <c r="C23" s="28"/>
      <c r="D23" s="28"/>
      <c r="E23" s="32">
        <v>75000</v>
      </c>
      <c r="F23" s="32">
        <v>24367</v>
      </c>
      <c r="G23" s="32">
        <v>23000</v>
      </c>
      <c r="H23" s="32">
        <v>22091</v>
      </c>
      <c r="I23" s="32">
        <f>SUM(E23:H23)</f>
        <v>144458</v>
      </c>
      <c r="J23" s="28"/>
    </row>
    <row r="24" spans="1:10" ht="12.75">
      <c r="A24" s="28"/>
      <c r="B24" s="28"/>
      <c r="C24" s="28"/>
      <c r="D24" s="28"/>
      <c r="E24" s="32"/>
      <c r="F24" s="32"/>
      <c r="G24" s="32"/>
      <c r="H24" s="32"/>
      <c r="I24" s="32"/>
      <c r="J24" s="28"/>
    </row>
    <row r="25" spans="1:10" ht="12.75">
      <c r="A25" s="28" t="s">
        <v>90</v>
      </c>
      <c r="B25" s="28"/>
      <c r="C25" s="28"/>
      <c r="D25" s="28"/>
      <c r="E25" s="32">
        <v>0</v>
      </c>
      <c r="F25" s="32">
        <v>0</v>
      </c>
      <c r="G25" s="32">
        <v>0</v>
      </c>
      <c r="H25" s="32">
        <f>+Income!J32</f>
        <v>1456</v>
      </c>
      <c r="I25" s="32">
        <f>SUM(H25)</f>
        <v>1456</v>
      </c>
      <c r="J25" s="28"/>
    </row>
    <row r="26" spans="1:10" ht="12.75">
      <c r="A26" s="28"/>
      <c r="B26" s="28"/>
      <c r="C26" s="28"/>
      <c r="D26" s="28"/>
      <c r="E26" s="32"/>
      <c r="F26" s="32"/>
      <c r="G26" s="32"/>
      <c r="H26" s="32"/>
      <c r="I26" s="32"/>
      <c r="J26" s="28"/>
    </row>
    <row r="27" spans="1:10" ht="13.5" thickBot="1">
      <c r="A27" s="28" t="s">
        <v>104</v>
      </c>
      <c r="B27" s="28"/>
      <c r="C27" s="28"/>
      <c r="D27" s="28"/>
      <c r="E27" s="51">
        <f>SUM(E23:E26)</f>
        <v>75000</v>
      </c>
      <c r="F27" s="51">
        <f>SUM(F23:F26)</f>
        <v>24367</v>
      </c>
      <c r="G27" s="51">
        <f>SUM(G23:G25)</f>
        <v>23000</v>
      </c>
      <c r="H27" s="51">
        <f>SUM(H23:H25)</f>
        <v>23547</v>
      </c>
      <c r="I27" s="51">
        <f>SUM(I23:I25)</f>
        <v>145914</v>
      </c>
      <c r="J27" s="28"/>
    </row>
    <row r="28" spans="1:10" ht="13.5" thickTop="1">
      <c r="A28" s="28"/>
      <c r="B28" s="28"/>
      <c r="C28" s="28"/>
      <c r="D28" s="28"/>
      <c r="E28" s="32"/>
      <c r="F28" s="32"/>
      <c r="G28" s="32"/>
      <c r="H28" s="32"/>
      <c r="I28" s="32"/>
      <c r="J28" s="28"/>
    </row>
    <row r="29" spans="1:10" ht="12.75">
      <c r="A29" s="28"/>
      <c r="B29" s="28"/>
      <c r="C29" s="28"/>
      <c r="D29" s="28"/>
      <c r="E29" s="50"/>
      <c r="F29" s="50"/>
      <c r="G29" s="50"/>
      <c r="H29" s="50"/>
      <c r="I29" s="50"/>
      <c r="J29" s="28"/>
    </row>
    <row r="30" spans="1:10" ht="12.75">
      <c r="A30" s="28"/>
      <c r="B30" s="28"/>
      <c r="C30" s="28"/>
      <c r="D30" s="28"/>
      <c r="E30" s="50"/>
      <c r="F30" s="50"/>
      <c r="G30" s="50"/>
      <c r="H30" s="50"/>
      <c r="I30" s="50"/>
      <c r="J30" s="28"/>
    </row>
    <row r="31" spans="1:10" ht="12.75">
      <c r="A31" s="28"/>
      <c r="B31" s="28"/>
      <c r="C31" s="28"/>
      <c r="D31" s="28"/>
      <c r="E31" s="50"/>
      <c r="F31" s="50"/>
      <c r="G31" s="50"/>
      <c r="H31" s="50"/>
      <c r="I31" s="50"/>
      <c r="J31" s="28"/>
    </row>
    <row r="32" spans="1:10" ht="12.75">
      <c r="A32" s="28"/>
      <c r="B32" s="28"/>
      <c r="C32" s="28"/>
      <c r="D32" s="28"/>
      <c r="E32" s="50"/>
      <c r="F32" s="50"/>
      <c r="G32" s="50"/>
      <c r="H32" s="50"/>
      <c r="I32" s="50"/>
      <c r="J32" s="28"/>
    </row>
    <row r="33" spans="1:10" ht="12.75">
      <c r="A33" s="28"/>
      <c r="B33" s="28"/>
      <c r="C33" s="28"/>
      <c r="D33" s="28"/>
      <c r="E33" s="50"/>
      <c r="F33" s="50"/>
      <c r="G33" s="50"/>
      <c r="H33" s="50"/>
      <c r="I33" s="50"/>
      <c r="J33" s="28"/>
    </row>
    <row r="34" spans="1:10" ht="12.75">
      <c r="A34" s="28"/>
      <c r="B34" s="28"/>
      <c r="C34" s="28"/>
      <c r="D34" s="28"/>
      <c r="E34" s="50"/>
      <c r="F34" s="50"/>
      <c r="G34" s="50"/>
      <c r="H34" s="50"/>
      <c r="I34" s="50"/>
      <c r="J34" s="28"/>
    </row>
    <row r="35" spans="1:10" ht="12.75">
      <c r="A35" s="28"/>
      <c r="B35" s="28"/>
      <c r="C35" s="28"/>
      <c r="D35" s="28"/>
      <c r="E35" s="50"/>
      <c r="F35" s="50"/>
      <c r="G35" s="50"/>
      <c r="H35" s="50"/>
      <c r="I35" s="50"/>
      <c r="J35" s="28"/>
    </row>
    <row r="36" spans="1:10" ht="12.75">
      <c r="A36" s="28"/>
      <c r="B36" s="28"/>
      <c r="C36" s="28"/>
      <c r="D36" s="28"/>
      <c r="E36" s="50"/>
      <c r="F36" s="50"/>
      <c r="G36" s="50"/>
      <c r="H36" s="50"/>
      <c r="I36" s="50"/>
      <c r="J36" s="28"/>
    </row>
    <row r="37" spans="1:10" ht="12.75">
      <c r="A37" s="59" t="s">
        <v>74</v>
      </c>
      <c r="B37" s="28"/>
      <c r="C37" s="28"/>
      <c r="D37" s="28"/>
      <c r="E37" s="50"/>
      <c r="F37" s="50"/>
      <c r="G37" s="50"/>
      <c r="H37" s="50"/>
      <c r="I37" s="50"/>
      <c r="J37" s="28"/>
    </row>
    <row r="38" spans="1:10" ht="12.75">
      <c r="A38" s="59" t="s">
        <v>75</v>
      </c>
      <c r="B38" s="28"/>
      <c r="C38" s="28"/>
      <c r="D38" s="28"/>
      <c r="E38" s="50"/>
      <c r="F38" s="50"/>
      <c r="G38" s="50"/>
      <c r="H38" s="50"/>
      <c r="I38" s="50"/>
      <c r="J38" s="28"/>
    </row>
    <row r="39" spans="1:10" ht="12.75">
      <c r="A39" s="28"/>
      <c r="B39" s="28"/>
      <c r="C39" s="28"/>
      <c r="D39" s="28"/>
      <c r="E39" s="50"/>
      <c r="F39" s="50"/>
      <c r="G39" s="50"/>
      <c r="H39" s="50"/>
      <c r="I39" s="50"/>
      <c r="J39" s="28"/>
    </row>
    <row r="40" spans="1:10" ht="12.75">
      <c r="A40" s="28"/>
      <c r="B40" s="28"/>
      <c r="C40" s="28"/>
      <c r="D40" s="28"/>
      <c r="E40" s="50"/>
      <c r="F40" s="50"/>
      <c r="G40" s="50"/>
      <c r="H40" s="50"/>
      <c r="I40" s="50"/>
      <c r="J40" s="28"/>
    </row>
    <row r="41" spans="1:10" ht="12.75">
      <c r="A41" s="28"/>
      <c r="B41" s="28"/>
      <c r="C41" s="28"/>
      <c r="D41" s="28"/>
      <c r="E41" s="50"/>
      <c r="F41" s="50"/>
      <c r="G41" s="50"/>
      <c r="H41" s="50"/>
      <c r="I41" s="50"/>
      <c r="J41" s="28"/>
    </row>
    <row r="42" spans="1:10" ht="12.75">
      <c r="A42" s="28"/>
      <c r="B42" s="28"/>
      <c r="C42" s="28"/>
      <c r="D42" s="28"/>
      <c r="E42" s="50"/>
      <c r="F42" s="50"/>
      <c r="G42" s="50"/>
      <c r="H42" s="50"/>
      <c r="I42" s="50"/>
      <c r="J42" s="28"/>
    </row>
    <row r="43" spans="1:10" ht="12.75">
      <c r="A43" s="28"/>
      <c r="B43" s="28"/>
      <c r="C43" s="28"/>
      <c r="D43" s="28"/>
      <c r="E43" s="50"/>
      <c r="F43" s="50"/>
      <c r="G43" s="50"/>
      <c r="H43" s="50"/>
      <c r="I43" s="50"/>
      <c r="J43" s="28"/>
    </row>
    <row r="44" spans="1:10" ht="12.75">
      <c r="A44" s="28"/>
      <c r="B44" s="28"/>
      <c r="C44" s="28"/>
      <c r="D44" s="28"/>
      <c r="E44" s="50"/>
      <c r="F44" s="50"/>
      <c r="G44" s="50"/>
      <c r="H44" s="50"/>
      <c r="I44" s="50"/>
      <c r="J44" s="28"/>
    </row>
    <row r="45" spans="1:10" ht="12.75">
      <c r="A45" s="28"/>
      <c r="B45" s="28"/>
      <c r="C45" s="28"/>
      <c r="D45" s="28"/>
      <c r="E45" s="50"/>
      <c r="F45" s="50"/>
      <c r="G45" s="50"/>
      <c r="H45" s="50"/>
      <c r="I45" s="50"/>
      <c r="J45" s="28"/>
    </row>
    <row r="46" spans="1:10" ht="12.75">
      <c r="A46" s="28"/>
      <c r="B46" s="28"/>
      <c r="C46" s="28"/>
      <c r="D46" s="28"/>
      <c r="E46" s="50"/>
      <c r="F46" s="50"/>
      <c r="G46" s="50"/>
      <c r="H46" s="50"/>
      <c r="I46" s="50"/>
      <c r="J46" s="28"/>
    </row>
    <row r="47" spans="1:10" ht="12.75">
      <c r="A47" s="28"/>
      <c r="B47" s="28"/>
      <c r="C47" s="28"/>
      <c r="D47" s="28"/>
      <c r="E47" s="50"/>
      <c r="F47" s="50"/>
      <c r="G47" s="50"/>
      <c r="H47" s="50"/>
      <c r="I47" s="50"/>
      <c r="J47" s="28"/>
    </row>
    <row r="48" spans="1:10" ht="12.75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2.75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spans="1:10" ht="12.75">
      <c r="A50" s="28"/>
      <c r="B50" s="28"/>
      <c r="C50" s="28"/>
      <c r="D50" s="28"/>
      <c r="E50" s="28"/>
      <c r="F50" s="28"/>
      <c r="G50" s="28"/>
      <c r="H50" s="28"/>
      <c r="I50" s="28"/>
      <c r="J50" s="28"/>
    </row>
    <row r="51" spans="1:10" ht="12.75">
      <c r="A51" s="28"/>
      <c r="B51" s="28"/>
      <c r="C51" s="28"/>
      <c r="D51" s="28"/>
      <c r="E51" s="28"/>
      <c r="F51" s="28"/>
      <c r="G51" s="28"/>
      <c r="H51" s="28"/>
      <c r="I51" s="28"/>
      <c r="J51" s="28"/>
    </row>
    <row r="52" spans="1:10" ht="12.75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10" ht="12.75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10" ht="12.75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pans="1:10" ht="12.75">
      <c r="A55" s="28"/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12.75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0" ht="12.75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12.75">
      <c r="A58" s="28"/>
      <c r="B58" s="28"/>
      <c r="C58" s="28"/>
      <c r="D58" s="28"/>
      <c r="E58" s="28"/>
      <c r="F58" s="28"/>
      <c r="G58" s="28"/>
      <c r="H58" s="28"/>
      <c r="I58" s="28"/>
      <c r="J58" s="28"/>
    </row>
    <row r="59" spans="1:10" ht="12.75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0" ht="12.75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1:10" ht="12.75">
      <c r="A61" s="28"/>
      <c r="B61" s="28"/>
      <c r="C61" s="28"/>
      <c r="D61" s="28"/>
      <c r="E61" s="28"/>
      <c r="F61" s="28"/>
      <c r="G61" s="28"/>
      <c r="H61" s="28"/>
      <c r="I61" s="28"/>
      <c r="J61" s="28"/>
    </row>
    <row r="62" spans="1:10" ht="12.75">
      <c r="A62" s="28"/>
      <c r="B62" s="28"/>
      <c r="C62" s="28"/>
      <c r="D62" s="28"/>
      <c r="E62" s="28"/>
      <c r="F62" s="28"/>
      <c r="G62" s="28"/>
      <c r="H62" s="28"/>
      <c r="I62" s="28"/>
      <c r="J62" s="28"/>
    </row>
    <row r="63" spans="1:10" ht="12.75">
      <c r="A63" s="28"/>
      <c r="B63" s="28"/>
      <c r="C63" s="28"/>
      <c r="D63" s="28"/>
      <c r="E63" s="28"/>
      <c r="F63" s="28"/>
      <c r="G63" s="28"/>
      <c r="H63" s="28"/>
      <c r="I63" s="28"/>
      <c r="J63" s="28"/>
    </row>
    <row r="64" spans="1:10" ht="12.75">
      <c r="A64" s="28"/>
      <c r="B64" s="28"/>
      <c r="C64" s="28"/>
      <c r="D64" s="28"/>
      <c r="E64" s="28"/>
      <c r="F64" s="28"/>
      <c r="G64" s="28"/>
      <c r="H64" s="28"/>
      <c r="I64" s="28"/>
      <c r="J64" s="28"/>
    </row>
    <row r="65" spans="1:10" ht="12.75">
      <c r="A65" s="28"/>
      <c r="B65" s="28"/>
      <c r="C65" s="28"/>
      <c r="D65" s="28"/>
      <c r="E65" s="28"/>
      <c r="F65" s="28"/>
      <c r="G65" s="28"/>
      <c r="H65" s="28"/>
      <c r="I65" s="28"/>
      <c r="J65" s="28"/>
    </row>
    <row r="66" spans="1:10" ht="12.75">
      <c r="A66" s="28"/>
      <c r="B66" s="28"/>
      <c r="C66" s="28"/>
      <c r="D66" s="28"/>
      <c r="E66" s="28"/>
      <c r="F66" s="28"/>
      <c r="G66" s="28"/>
      <c r="H66" s="28"/>
      <c r="I66" s="28"/>
      <c r="J66" s="28"/>
    </row>
    <row r="67" spans="1:10" ht="12.75">
      <c r="A67" s="28"/>
      <c r="B67" s="28"/>
      <c r="C67" s="28"/>
      <c r="D67" s="28"/>
      <c r="E67" s="28"/>
      <c r="F67" s="28"/>
      <c r="G67" s="28"/>
      <c r="H67" s="28"/>
      <c r="I67" s="28"/>
      <c r="J67" s="28"/>
    </row>
    <row r="68" spans="1:10" ht="12.75">
      <c r="A68" s="28"/>
      <c r="B68" s="28"/>
      <c r="C68" s="28"/>
      <c r="D68" s="28"/>
      <c r="E68" s="28"/>
      <c r="F68" s="28"/>
      <c r="G68" s="28"/>
      <c r="H68" s="28"/>
      <c r="I68" s="28"/>
      <c r="J68" s="28"/>
    </row>
    <row r="69" spans="1:10" ht="12.75">
      <c r="A69" s="28"/>
      <c r="B69" s="28"/>
      <c r="C69" s="28"/>
      <c r="D69" s="28"/>
      <c r="E69" s="28"/>
      <c r="F69" s="28"/>
      <c r="G69" s="28"/>
      <c r="H69" s="28"/>
      <c r="I69" s="28"/>
      <c r="J69" s="28"/>
    </row>
    <row r="70" spans="1:10" ht="12.75">
      <c r="A70" s="28"/>
      <c r="B70" s="28"/>
      <c r="C70" s="28"/>
      <c r="D70" s="28"/>
      <c r="E70" s="28"/>
      <c r="F70" s="28"/>
      <c r="G70" s="28"/>
      <c r="H70" s="28"/>
      <c r="I70" s="28"/>
      <c r="J70" s="28"/>
    </row>
    <row r="71" spans="1:10" ht="12.75">
      <c r="A71" s="28"/>
      <c r="B71" s="28"/>
      <c r="C71" s="28"/>
      <c r="D71" s="28"/>
      <c r="E71" s="28"/>
      <c r="F71" s="28"/>
      <c r="G71" s="28"/>
      <c r="H71" s="28"/>
      <c r="I71" s="28"/>
      <c r="J71" s="28"/>
    </row>
    <row r="72" spans="1:10" ht="12.75">
      <c r="A72" s="28"/>
      <c r="B72" s="28"/>
      <c r="C72" s="28"/>
      <c r="D72" s="28"/>
      <c r="E72" s="28"/>
      <c r="F72" s="28"/>
      <c r="G72" s="28"/>
      <c r="H72" s="28"/>
      <c r="I72" s="28"/>
      <c r="J72" s="28"/>
    </row>
    <row r="73" spans="1:10" ht="12.75">
      <c r="A73" s="28"/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2.75">
      <c r="A74" s="28"/>
      <c r="B74" s="28"/>
      <c r="C74" s="28"/>
      <c r="D74" s="28"/>
      <c r="E74" s="28"/>
      <c r="F74" s="28"/>
      <c r="G74" s="28"/>
      <c r="H74" s="28"/>
      <c r="I74" s="28"/>
      <c r="J74" s="28"/>
    </row>
    <row r="75" spans="1:10" ht="12.75">
      <c r="A75" s="28"/>
      <c r="B75" s="28"/>
      <c r="C75" s="28"/>
      <c r="D75" s="28"/>
      <c r="E75" s="28"/>
      <c r="F75" s="28"/>
      <c r="G75" s="28"/>
      <c r="H75" s="28"/>
      <c r="I75" s="28"/>
      <c r="J75" s="28"/>
    </row>
    <row r="76" spans="1:10" ht="12.75">
      <c r="A76" s="28"/>
      <c r="B76" s="28"/>
      <c r="C76" s="28"/>
      <c r="D76" s="28"/>
      <c r="E76" s="28"/>
      <c r="F76" s="28"/>
      <c r="G76" s="28"/>
      <c r="H76" s="28"/>
      <c r="I76" s="28"/>
      <c r="J76" s="28"/>
    </row>
    <row r="77" spans="1:10" ht="12.75">
      <c r="A77" s="28"/>
      <c r="B77" s="28"/>
      <c r="C77" s="28"/>
      <c r="D77" s="28"/>
      <c r="E77" s="28"/>
      <c r="F77" s="28"/>
      <c r="G77" s="28"/>
      <c r="H77" s="28"/>
      <c r="I77" s="28"/>
      <c r="J77" s="28"/>
    </row>
    <row r="78" spans="1:10" ht="12.75">
      <c r="A78" s="28"/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12.75">
      <c r="A79" s="28"/>
      <c r="B79" s="28"/>
      <c r="C79" s="28"/>
      <c r="D79" s="28"/>
      <c r="E79" s="28"/>
      <c r="F79" s="28"/>
      <c r="G79" s="28"/>
      <c r="H79" s="28"/>
      <c r="I79" s="28"/>
      <c r="J79" s="28"/>
    </row>
    <row r="80" spans="1:10" ht="12.75">
      <c r="A80" s="28"/>
      <c r="B80" s="28"/>
      <c r="C80" s="28"/>
      <c r="D80" s="28"/>
      <c r="E80" s="28"/>
      <c r="F80" s="28"/>
      <c r="G80" s="28"/>
      <c r="H80" s="28"/>
      <c r="I80" s="28"/>
      <c r="J80" s="28"/>
    </row>
    <row r="81" spans="1:10" ht="12.75">
      <c r="A81" s="28"/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12.75">
      <c r="A82" s="28"/>
      <c r="B82" s="28"/>
      <c r="C82" s="28"/>
      <c r="D82" s="28"/>
      <c r="E82" s="28"/>
      <c r="F82" s="28"/>
      <c r="G82" s="28"/>
      <c r="H82" s="28"/>
      <c r="I82" s="28"/>
      <c r="J82" s="28"/>
    </row>
    <row r="83" spans="1:10" ht="12.75">
      <c r="A83" s="28"/>
      <c r="B83" s="28"/>
      <c r="C83" s="28"/>
      <c r="D83" s="28"/>
      <c r="E83" s="28"/>
      <c r="F83" s="28"/>
      <c r="G83" s="28"/>
      <c r="H83" s="28"/>
      <c r="I83" s="28"/>
      <c r="J83" s="28"/>
    </row>
    <row r="84" spans="1:10" ht="12.75">
      <c r="A84" s="28"/>
      <c r="B84" s="28"/>
      <c r="C84" s="28"/>
      <c r="D84" s="28"/>
      <c r="E84" s="28"/>
      <c r="F84" s="28"/>
      <c r="G84" s="28"/>
      <c r="H84" s="28"/>
      <c r="I84" s="28"/>
      <c r="J84" s="28"/>
    </row>
    <row r="85" spans="1:10" ht="12.75">
      <c r="A85" s="28"/>
      <c r="B85" s="28"/>
      <c r="C85" s="28"/>
      <c r="D85" s="28"/>
      <c r="E85" s="28"/>
      <c r="F85" s="28"/>
      <c r="G85" s="28"/>
      <c r="H85" s="28"/>
      <c r="I85" s="28"/>
      <c r="J85" s="28"/>
    </row>
    <row r="86" spans="1:10" ht="12.75">
      <c r="A86" s="28"/>
      <c r="B86" s="28"/>
      <c r="C86" s="28"/>
      <c r="D86" s="28"/>
      <c r="E86" s="28"/>
      <c r="F86" s="28"/>
      <c r="G86" s="28"/>
      <c r="H86" s="28"/>
      <c r="I86" s="28"/>
      <c r="J86" s="28"/>
    </row>
    <row r="87" spans="1:10" ht="12.75">
      <c r="A87" s="28"/>
      <c r="B87" s="28"/>
      <c r="C87" s="28"/>
      <c r="D87" s="28"/>
      <c r="E87" s="28"/>
      <c r="F87" s="28"/>
      <c r="G87" s="28"/>
      <c r="H87" s="28"/>
      <c r="I87" s="28"/>
      <c r="J87" s="28"/>
    </row>
    <row r="88" spans="1:10" ht="12.75">
      <c r="A88" s="28"/>
      <c r="B88" s="28"/>
      <c r="C88" s="28"/>
      <c r="D88" s="28"/>
      <c r="E88" s="28"/>
      <c r="F88" s="28"/>
      <c r="G88" s="28"/>
      <c r="H88" s="28"/>
      <c r="I88" s="28"/>
      <c r="J88" s="28"/>
    </row>
    <row r="89" spans="1:10" ht="12.75">
      <c r="A89" s="28"/>
      <c r="B89" s="28"/>
      <c r="C89" s="28"/>
      <c r="D89" s="28"/>
      <c r="E89" s="28"/>
      <c r="F89" s="28"/>
      <c r="G89" s="28"/>
      <c r="H89" s="28"/>
      <c r="I89" s="28"/>
      <c r="J89" s="28"/>
    </row>
    <row r="90" spans="1:10" ht="12.75">
      <c r="A90" s="28"/>
      <c r="B90" s="28"/>
      <c r="C90" s="28"/>
      <c r="D90" s="28"/>
      <c r="E90" s="28"/>
      <c r="F90" s="28"/>
      <c r="G90" s="28"/>
      <c r="H90" s="28"/>
      <c r="I90" s="28"/>
      <c r="J90" s="28"/>
    </row>
    <row r="91" spans="1:10" ht="12.75">
      <c r="A91" s="28"/>
      <c r="B91" s="28"/>
      <c r="C91" s="28"/>
      <c r="D91" s="28"/>
      <c r="E91" s="28"/>
      <c r="F91" s="28"/>
      <c r="G91" s="28"/>
      <c r="H91" s="28"/>
      <c r="I91" s="28"/>
      <c r="J91" s="28"/>
    </row>
    <row r="92" spans="1:10" ht="12.75">
      <c r="A92" s="28"/>
      <c r="B92" s="28"/>
      <c r="C92" s="28"/>
      <c r="D92" s="28"/>
      <c r="E92" s="28"/>
      <c r="F92" s="28"/>
      <c r="G92" s="28"/>
      <c r="H92" s="28"/>
      <c r="I92" s="28"/>
      <c r="J92" s="28"/>
    </row>
    <row r="93" spans="1:10" ht="12.75">
      <c r="A93" s="28"/>
      <c r="B93" s="28"/>
      <c r="C93" s="28"/>
      <c r="D93" s="28"/>
      <c r="E93" s="28"/>
      <c r="F93" s="28"/>
      <c r="G93" s="28"/>
      <c r="H93" s="28"/>
      <c r="I93" s="28"/>
      <c r="J93" s="28"/>
    </row>
    <row r="94" spans="1:10" ht="12.75">
      <c r="A94" s="28"/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12.75">
      <c r="A95" s="28"/>
      <c r="B95" s="28"/>
      <c r="C95" s="28"/>
      <c r="D95" s="28"/>
      <c r="E95" s="28"/>
      <c r="F95" s="28"/>
      <c r="G95" s="28"/>
      <c r="H95" s="28"/>
      <c r="I95" s="28"/>
      <c r="J95" s="28"/>
    </row>
    <row r="96" spans="1:10" ht="12.75">
      <c r="A96" s="28"/>
      <c r="B96" s="28"/>
      <c r="C96" s="28"/>
      <c r="D96" s="28"/>
      <c r="E96" s="28"/>
      <c r="F96" s="28"/>
      <c r="G96" s="28"/>
      <c r="H96" s="28"/>
      <c r="I96" s="28"/>
      <c r="J96" s="28"/>
    </row>
    <row r="97" spans="1:10" ht="12.75">
      <c r="A97" s="28"/>
      <c r="B97" s="28"/>
      <c r="C97" s="28"/>
      <c r="D97" s="28"/>
      <c r="E97" s="28"/>
      <c r="F97" s="28"/>
      <c r="G97" s="28"/>
      <c r="H97" s="28"/>
      <c r="I97" s="28"/>
      <c r="J97" s="28"/>
    </row>
    <row r="98" spans="1:10" ht="12.75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99" spans="1:10" ht="12.75">
      <c r="A99" s="28"/>
      <c r="B99" s="28"/>
      <c r="C99" s="28"/>
      <c r="D99" s="28"/>
      <c r="E99" s="28"/>
      <c r="F99" s="28"/>
      <c r="G99" s="28"/>
      <c r="H99" s="28"/>
      <c r="I99" s="28"/>
      <c r="J99" s="28"/>
    </row>
    <row r="100" spans="1:10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1:10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1:10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1:10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1:10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</row>
    <row r="106" spans="1:10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</row>
    <row r="107" spans="1:10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</row>
    <row r="108" spans="1:10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</row>
    <row r="109" spans="1:10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0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0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1:10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1:10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1:10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1:10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1:10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1:10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1:10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</row>
    <row r="123" spans="1:10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</row>
    <row r="124" spans="1:10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</row>
    <row r="125" spans="1:10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</row>
    <row r="126" spans="1:10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</row>
    <row r="127" spans="1:10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</row>
    <row r="128" spans="1:10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</row>
    <row r="129" spans="1:10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</row>
    <row r="130" spans="1:10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</row>
    <row r="131" spans="1:10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</row>
    <row r="133" spans="1:10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1:10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</row>
    <row r="135" spans="1:10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</row>
    <row r="136" spans="1:10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</row>
    <row r="137" spans="1:10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</row>
    <row r="139" spans="1:10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</row>
    <row r="140" spans="1:10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</row>
    <row r="141" spans="1:10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</row>
    <row r="144" spans="1:10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</row>
    <row r="145" spans="1:10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</row>
    <row r="146" spans="1:10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</row>
    <row r="147" spans="1:10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</row>
    <row r="149" spans="1:10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</row>
    <row r="150" spans="1:10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</row>
    <row r="151" spans="1:10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</row>
    <row r="152" spans="1:10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</row>
    <row r="153" spans="1:10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</row>
    <row r="154" spans="1:10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</row>
    <row r="156" spans="1:10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</row>
    <row r="157" spans="1:10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0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</row>
    <row r="162" spans="1:10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</row>
    <row r="163" spans="1:10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</row>
    <row r="164" spans="1:10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1:10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0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1:10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</row>
    <row r="168" spans="1:10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</row>
    <row r="169" spans="1:10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0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</row>
    <row r="171" spans="1:10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</row>
    <row r="172" spans="1:10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</row>
    <row r="173" spans="1:10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0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</row>
    <row r="175" spans="1:10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</row>
    <row r="176" spans="1:10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</row>
    <row r="177" spans="1:10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</row>
    <row r="178" spans="1:10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</row>
    <row r="179" spans="1:10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</row>
    <row r="180" spans="1:10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</row>
    <row r="181" spans="1:10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</row>
    <row r="182" spans="1:10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</row>
    <row r="183" spans="1:10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</row>
    <row r="184" spans="1:10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</row>
    <row r="185" spans="1:10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</row>
    <row r="186" spans="1:10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</row>
    <row r="187" spans="1:10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</row>
    <row r="189" spans="1:10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</row>
    <row r="190" spans="1:10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</row>
    <row r="191" spans="1:10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</row>
    <row r="192" spans="1:10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</row>
    <row r="193" spans="1:10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</row>
  </sheetData>
  <printOptions/>
  <pageMargins left="1.25" right="0.2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MALPAC MANAGEMENT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MALPAC MANAGEMENT S/B</dc:creator>
  <cp:keywords/>
  <dc:description/>
  <cp:lastModifiedBy>Malpac Securities Sdn Bhd</cp:lastModifiedBy>
  <cp:lastPrinted>2005-06-30T04:04:17Z</cp:lastPrinted>
  <dcterms:created xsi:type="dcterms:W3CDTF">2003-01-23T07:38:12Z</dcterms:created>
  <dcterms:modified xsi:type="dcterms:W3CDTF">2005-06-30T03:57:38Z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